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puimm\Desktop\MENSUALES\2025\"/>
    </mc:Choice>
  </mc:AlternateContent>
  <xr:revisionPtr revIDLastSave="0" documentId="8_{99EC82EA-8AE4-419F-8557-3F3BEEEC0DB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PI" sheetId="1" r:id="rId1"/>
    <sheet name="Instructivo_PPI" sheetId="4" r:id="rId2"/>
  </sheets>
  <definedNames>
    <definedName name="_xlnm._FilterDatabase" localSheetId="0" hidden="1">PPI!$C$5:$C$181</definedName>
    <definedName name="_xlnm.Print_Area" localSheetId="0">PPI!$A$1:$O$192</definedName>
    <definedName name="_xlnm.Print_Titles" localSheetId="0">PPI!$1:$3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85" i="1" l="1"/>
  <c r="M115" i="1" l="1"/>
  <c r="L115" i="1"/>
  <c r="M114" i="1"/>
  <c r="L114" i="1"/>
  <c r="N177" i="1" l="1"/>
  <c r="N178" i="1"/>
  <c r="N179" i="1"/>
  <c r="N180" i="1"/>
  <c r="N181" i="1"/>
  <c r="N182" i="1"/>
  <c r="N117" i="1"/>
  <c r="N118" i="1"/>
  <c r="N119" i="1"/>
  <c r="N120" i="1"/>
  <c r="N121" i="1"/>
  <c r="N122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74" i="1"/>
  <c r="N175" i="1"/>
  <c r="N176" i="1"/>
  <c r="M182" i="1"/>
  <c r="L182" i="1"/>
  <c r="L157" i="1"/>
  <c r="M157" i="1"/>
  <c r="M183" i="1"/>
  <c r="L183" i="1"/>
  <c r="M178" i="1"/>
  <c r="L178" i="1"/>
  <c r="M177" i="1"/>
  <c r="L177" i="1"/>
  <c r="M176" i="1"/>
  <c r="L176" i="1"/>
  <c r="M175" i="1"/>
  <c r="L175" i="1"/>
  <c r="M174" i="1"/>
  <c r="L174" i="1"/>
  <c r="M172" i="1"/>
  <c r="L172" i="1"/>
  <c r="M171" i="1"/>
  <c r="L171" i="1"/>
  <c r="M170" i="1"/>
  <c r="L170" i="1"/>
  <c r="M169" i="1"/>
  <c r="L169" i="1"/>
  <c r="M168" i="1"/>
  <c r="L168" i="1"/>
  <c r="M167" i="1"/>
  <c r="L167" i="1"/>
  <c r="M166" i="1"/>
  <c r="L166" i="1"/>
  <c r="M165" i="1"/>
  <c r="L165" i="1"/>
  <c r="M164" i="1"/>
  <c r="L164" i="1"/>
  <c r="M163" i="1"/>
  <c r="L163" i="1"/>
  <c r="M161" i="1"/>
  <c r="L161" i="1"/>
  <c r="M156" i="1"/>
  <c r="L156" i="1"/>
  <c r="M155" i="1"/>
  <c r="L155" i="1"/>
  <c r="M154" i="1"/>
  <c r="L154" i="1"/>
  <c r="M153" i="1"/>
  <c r="L153" i="1"/>
  <c r="M152" i="1"/>
  <c r="L152" i="1"/>
  <c r="M151" i="1"/>
  <c r="L151" i="1"/>
  <c r="M150" i="1"/>
  <c r="L150" i="1"/>
  <c r="M149" i="1"/>
  <c r="L149" i="1"/>
  <c r="M148" i="1"/>
  <c r="L148" i="1"/>
  <c r="M147" i="1"/>
  <c r="L147" i="1"/>
  <c r="M146" i="1"/>
  <c r="L146" i="1"/>
  <c r="M145" i="1"/>
  <c r="L145" i="1"/>
  <c r="M144" i="1"/>
  <c r="L144" i="1"/>
  <c r="M143" i="1"/>
  <c r="L143" i="1"/>
  <c r="M142" i="1"/>
  <c r="L142" i="1"/>
  <c r="M141" i="1"/>
  <c r="L141" i="1"/>
  <c r="M140" i="1"/>
  <c r="L140" i="1"/>
  <c r="M139" i="1"/>
  <c r="L139" i="1"/>
  <c r="M138" i="1"/>
  <c r="L138" i="1"/>
  <c r="M137" i="1"/>
  <c r="L137" i="1"/>
  <c r="M136" i="1"/>
  <c r="L136" i="1"/>
  <c r="M135" i="1"/>
  <c r="L135" i="1"/>
  <c r="M134" i="1"/>
  <c r="L134" i="1"/>
  <c r="M133" i="1"/>
  <c r="L133" i="1"/>
  <c r="M132" i="1"/>
  <c r="L132" i="1"/>
  <c r="M124" i="1"/>
  <c r="L124" i="1"/>
  <c r="M123" i="1"/>
  <c r="L123" i="1"/>
  <c r="M113" i="1"/>
  <c r="L113" i="1"/>
  <c r="M112" i="1"/>
  <c r="L112" i="1"/>
  <c r="M111" i="1"/>
  <c r="L111" i="1"/>
  <c r="M110" i="1"/>
  <c r="L110" i="1"/>
  <c r="M106" i="1"/>
  <c r="L106" i="1"/>
  <c r="M105" i="1"/>
  <c r="L105" i="1"/>
  <c r="M104" i="1"/>
  <c r="L104" i="1"/>
  <c r="M103" i="1"/>
  <c r="L103" i="1"/>
  <c r="M102" i="1"/>
  <c r="L102" i="1"/>
  <c r="M101" i="1"/>
  <c r="L101" i="1"/>
  <c r="M100" i="1"/>
  <c r="L100" i="1"/>
  <c r="M98" i="1"/>
  <c r="L98" i="1"/>
  <c r="M65" i="1"/>
  <c r="L65" i="1"/>
  <c r="M64" i="1"/>
  <c r="L64" i="1"/>
  <c r="M62" i="1"/>
  <c r="L62" i="1"/>
  <c r="M58" i="1"/>
  <c r="L58" i="1"/>
  <c r="M50" i="1"/>
  <c r="L50" i="1"/>
  <c r="M49" i="1"/>
  <c r="L49" i="1"/>
  <c r="M48" i="1"/>
  <c r="L48" i="1"/>
  <c r="M47" i="1"/>
  <c r="L47" i="1"/>
  <c r="M46" i="1"/>
  <c r="L46" i="1"/>
  <c r="M45" i="1"/>
  <c r="L45" i="1"/>
  <c r="M44" i="1"/>
  <c r="L44" i="1"/>
  <c r="M43" i="1"/>
  <c r="L43" i="1"/>
  <c r="M42" i="1"/>
  <c r="L42" i="1"/>
  <c r="M41" i="1"/>
  <c r="L41" i="1"/>
  <c r="M40" i="1"/>
  <c r="L40" i="1"/>
  <c r="M39" i="1"/>
  <c r="L39" i="1"/>
  <c r="M38" i="1"/>
  <c r="L38" i="1"/>
  <c r="M37" i="1"/>
  <c r="L37" i="1"/>
  <c r="M36" i="1"/>
  <c r="L36" i="1"/>
  <c r="M35" i="1"/>
  <c r="L35" i="1"/>
  <c r="M34" i="1"/>
  <c r="L34" i="1"/>
  <c r="M33" i="1"/>
  <c r="L33" i="1"/>
  <c r="M31" i="1"/>
  <c r="L31" i="1"/>
  <c r="M30" i="1"/>
  <c r="L30" i="1"/>
  <c r="M29" i="1"/>
  <c r="L29" i="1"/>
  <c r="M28" i="1"/>
  <c r="L28" i="1"/>
  <c r="M26" i="1"/>
  <c r="L26" i="1"/>
  <c r="M63" i="1" l="1"/>
  <c r="L63" i="1"/>
  <c r="M61" i="1"/>
  <c r="L61" i="1"/>
  <c r="M25" i="1"/>
  <c r="L25" i="1"/>
  <c r="M125" i="1"/>
  <c r="N66" i="1"/>
  <c r="O66" i="1"/>
  <c r="M66" i="1"/>
  <c r="N21" i="1"/>
  <c r="O21" i="1"/>
  <c r="L21" i="1"/>
  <c r="M21" i="1"/>
  <c r="L13" i="1"/>
  <c r="O130" i="1"/>
  <c r="M130" i="1"/>
  <c r="O129" i="1"/>
  <c r="M129" i="1"/>
  <c r="O131" i="1"/>
  <c r="M131" i="1"/>
  <c r="O128" i="1"/>
  <c r="M128" i="1"/>
  <c r="O127" i="1"/>
  <c r="M127" i="1"/>
  <c r="O126" i="1"/>
  <c r="M126" i="1"/>
  <c r="L126" i="1"/>
  <c r="O125" i="1"/>
  <c r="L125" i="1"/>
  <c r="O122" i="1" l="1"/>
  <c r="M122" i="1"/>
  <c r="O121" i="1"/>
  <c r="M121" i="1"/>
  <c r="O120" i="1"/>
  <c r="M120" i="1"/>
  <c r="O119" i="1"/>
  <c r="M119" i="1"/>
  <c r="O118" i="1"/>
  <c r="M118" i="1"/>
  <c r="O117" i="1"/>
  <c r="M117" i="1"/>
  <c r="O116" i="1"/>
  <c r="N116" i="1"/>
  <c r="M116" i="1"/>
  <c r="O97" i="1"/>
  <c r="O180" i="1"/>
  <c r="L180" i="1"/>
  <c r="O96" i="1"/>
  <c r="N96" i="1"/>
  <c r="M96" i="1"/>
  <c r="O95" i="1"/>
  <c r="N95" i="1"/>
  <c r="M95" i="1"/>
  <c r="O94" i="1"/>
  <c r="N94" i="1"/>
  <c r="M94" i="1"/>
  <c r="O76" i="1"/>
  <c r="N76" i="1"/>
  <c r="M76" i="1"/>
  <c r="N97" i="1" l="1"/>
  <c r="O181" i="1"/>
  <c r="M181" i="1"/>
  <c r="O179" i="1"/>
  <c r="M179" i="1"/>
  <c r="L179" i="1"/>
  <c r="O93" i="1"/>
  <c r="N93" i="1"/>
  <c r="M93" i="1"/>
  <c r="L93" i="1"/>
  <c r="O92" i="1"/>
  <c r="N92" i="1"/>
  <c r="M92" i="1"/>
  <c r="L92" i="1"/>
  <c r="O91" i="1"/>
  <c r="N91" i="1"/>
  <c r="M91" i="1"/>
  <c r="L91" i="1"/>
  <c r="O90" i="1"/>
  <c r="N90" i="1"/>
  <c r="M90" i="1"/>
  <c r="L90" i="1"/>
  <c r="O89" i="1"/>
  <c r="N89" i="1"/>
  <c r="M89" i="1"/>
  <c r="L89" i="1"/>
  <c r="M88" i="1"/>
  <c r="L88" i="1"/>
  <c r="O87" i="1"/>
  <c r="N87" i="1"/>
  <c r="M87" i="1"/>
  <c r="L87" i="1"/>
  <c r="O86" i="1"/>
  <c r="N86" i="1"/>
  <c r="M86" i="1"/>
  <c r="L86" i="1"/>
  <c r="O85" i="1"/>
  <c r="N85" i="1"/>
  <c r="M85" i="1"/>
  <c r="L85" i="1"/>
  <c r="O84" i="1"/>
  <c r="N84" i="1"/>
  <c r="M84" i="1"/>
  <c r="L84" i="1"/>
  <c r="O83" i="1"/>
  <c r="N83" i="1"/>
  <c r="M83" i="1"/>
  <c r="M82" i="1"/>
  <c r="L82" i="1"/>
  <c r="O81" i="1"/>
  <c r="N81" i="1"/>
  <c r="O80" i="1"/>
  <c r="N80" i="1"/>
  <c r="M80" i="1"/>
  <c r="L80" i="1"/>
  <c r="O79" i="1"/>
  <c r="N79" i="1"/>
  <c r="M79" i="1"/>
  <c r="L79" i="1"/>
  <c r="O78" i="1"/>
  <c r="N78" i="1"/>
  <c r="M78" i="1"/>
  <c r="L78" i="1"/>
  <c r="O77" i="1"/>
  <c r="N77" i="1"/>
  <c r="O75" i="1"/>
  <c r="N75" i="1"/>
  <c r="L75" i="1"/>
  <c r="O74" i="1"/>
  <c r="N74" i="1"/>
  <c r="M74" i="1"/>
  <c r="L74" i="1"/>
  <c r="O73" i="1"/>
  <c r="N73" i="1"/>
  <c r="M73" i="1"/>
  <c r="L73" i="1"/>
  <c r="O72" i="1"/>
  <c r="N72" i="1"/>
  <c r="O71" i="1"/>
  <c r="N71" i="1"/>
  <c r="M71" i="1"/>
  <c r="L71" i="1"/>
  <c r="O70" i="1"/>
  <c r="N70" i="1"/>
  <c r="M70" i="1"/>
  <c r="L70" i="1"/>
  <c r="O69" i="1"/>
  <c r="N69" i="1"/>
  <c r="M69" i="1"/>
  <c r="L69" i="1"/>
  <c r="O68" i="1"/>
  <c r="N68" i="1"/>
  <c r="M68" i="1"/>
  <c r="L68" i="1"/>
  <c r="O67" i="1"/>
  <c r="N67" i="1"/>
  <c r="M67" i="1"/>
  <c r="L67" i="1"/>
  <c r="O65" i="1"/>
  <c r="N65" i="1"/>
  <c r="O22" i="1"/>
  <c r="N22" i="1"/>
  <c r="M22" i="1"/>
  <c r="L22" i="1"/>
  <c r="O20" i="1"/>
  <c r="N20" i="1"/>
  <c r="M20" i="1"/>
  <c r="L20" i="1"/>
  <c r="O19" i="1"/>
  <c r="N19" i="1"/>
  <c r="O18" i="1"/>
  <c r="N18" i="1"/>
  <c r="M18" i="1"/>
  <c r="L18" i="1"/>
  <c r="O17" i="1"/>
  <c r="N17" i="1"/>
  <c r="O16" i="1"/>
  <c r="N16" i="1"/>
  <c r="M16" i="1"/>
  <c r="L16" i="1"/>
  <c r="O15" i="1"/>
  <c r="N15" i="1"/>
  <c r="M15" i="1"/>
  <c r="L15" i="1"/>
  <c r="O14" i="1"/>
  <c r="N14" i="1"/>
  <c r="L14" i="1"/>
  <c r="O13" i="1"/>
  <c r="N13" i="1"/>
  <c r="M13" i="1"/>
  <c r="O12" i="1"/>
  <c r="N12" i="1"/>
  <c r="M12" i="1"/>
  <c r="L12" i="1"/>
  <c r="O11" i="1"/>
  <c r="N11" i="1"/>
  <c r="M11" i="1"/>
  <c r="L11" i="1"/>
  <c r="O10" i="1"/>
  <c r="N10" i="1"/>
  <c r="M10" i="1"/>
  <c r="L10" i="1"/>
  <c r="O9" i="1"/>
  <c r="N9" i="1"/>
  <c r="M9" i="1"/>
  <c r="L9" i="1"/>
  <c r="O8" i="1"/>
  <c r="N8" i="1"/>
  <c r="M8" i="1"/>
  <c r="L8" i="1"/>
  <c r="O7" i="1"/>
  <c r="N7" i="1"/>
  <c r="M7" i="1"/>
  <c r="M81" i="1"/>
  <c r="L77" i="1"/>
  <c r="M72" i="1"/>
  <c r="M19" i="1"/>
  <c r="M17" i="1"/>
  <c r="G6" i="1"/>
  <c r="G185" i="1" s="1"/>
  <c r="L19" i="1" l="1"/>
  <c r="L17" i="1"/>
  <c r="L72" i="1"/>
  <c r="M77" i="1"/>
  <c r="L81" i="1"/>
  <c r="F14" i="1" l="1"/>
  <c r="F185" i="1" s="1"/>
  <c r="M14" i="1" l="1"/>
  <c r="L6" i="1"/>
  <c r="M6" i="1"/>
  <c r="N6" i="1" l="1"/>
  <c r="O6" i="1"/>
</calcChain>
</file>

<file path=xl/sharedStrings.xml><?xml version="1.0" encoding="utf-8"?>
<sst xmlns="http://schemas.openxmlformats.org/spreadsheetml/2006/main" count="946" uniqueCount="413">
  <si>
    <t>Nombre</t>
  </si>
  <si>
    <t>UR</t>
  </si>
  <si>
    <t>Inversión</t>
  </si>
  <si>
    <t>Aprobado</t>
  </si>
  <si>
    <t>Modificado</t>
  </si>
  <si>
    <t>Descripción</t>
  </si>
  <si>
    <t>Devengado</t>
  </si>
  <si>
    <t>Alcanzado</t>
  </si>
  <si>
    <t>Metas</t>
  </si>
  <si>
    <t>Programado</t>
  </si>
  <si>
    <t>Devengado/ Aprobado</t>
  </si>
  <si>
    <t>Devengado/ Modificado</t>
  </si>
  <si>
    <t>Alcanzado/ Programado</t>
  </si>
  <si>
    <t>Alcanzado/ Modificado</t>
  </si>
  <si>
    <t>% Avance Metas</t>
  </si>
  <si>
    <t>% Avance Financiero</t>
  </si>
  <si>
    <t>Clave del Programa/ Proyecto</t>
  </si>
  <si>
    <t>Instructivo</t>
  </si>
  <si>
    <t>Restricción:</t>
  </si>
  <si>
    <t>Apegarse al número de columnas.</t>
  </si>
  <si>
    <t>Programas y proyectos de inversión</t>
  </si>
  <si>
    <t>Se especifican las acciones que implican erogaciones de gasto de capital destinadas tanto a obra pública en infraestructura como a la adquisición y modificación de inmuebles, adquisiciones de bienes muebles asociadas a estos programas, y rehabilitaciones que impliquen un aumento en la capacidad o vida útil de los activos de infraestructura e inmuebles.</t>
  </si>
  <si>
    <t>_____________________________</t>
  </si>
  <si>
    <t>Unidad de medida</t>
  </si>
  <si>
    <t>Bajo protesta de decir verdad declaramos que los Estados Financieros y sus notas, son razonablemente correctos y son responsabilidad del emisor.</t>
  </si>
  <si>
    <r>
      <rPr>
        <b/>
        <sz val="9"/>
        <color indexed="8"/>
        <rFont val="Arial"/>
        <family val="2"/>
      </rPr>
      <t>CLAVE DEL PROGRAMA/ PROYECTO</t>
    </r>
    <r>
      <rPr>
        <sz val="9"/>
        <color indexed="8"/>
        <rFont val="Arial"/>
        <family val="2"/>
      </rPr>
      <t>: Clave asignada al programa/proyecto.</t>
    </r>
  </si>
  <si>
    <r>
      <rPr>
        <b/>
        <sz val="9"/>
        <color indexed="8"/>
        <rFont val="Arial"/>
        <family val="2"/>
      </rPr>
      <t>NOMBRE</t>
    </r>
    <r>
      <rPr>
        <sz val="9"/>
        <color indexed="8"/>
        <rFont val="Arial"/>
        <family val="2"/>
      </rPr>
      <t>: Nombre genérico del programa/proyecto.</t>
    </r>
  </si>
  <si>
    <r>
      <rPr>
        <b/>
        <sz val="9"/>
        <color indexed="8"/>
        <rFont val="Arial"/>
        <family val="2"/>
      </rPr>
      <t>DESCRIPCIÓN</t>
    </r>
    <r>
      <rPr>
        <sz val="9"/>
        <color indexed="8"/>
        <rFont val="Arial"/>
        <family val="2"/>
      </rPr>
      <t>: Describir el programa/proyecto.</t>
    </r>
  </si>
  <si>
    <r>
      <rPr>
        <b/>
        <sz val="9"/>
        <color indexed="8"/>
        <rFont val="Arial"/>
        <family val="2"/>
      </rPr>
      <t>UR</t>
    </r>
    <r>
      <rPr>
        <sz val="9"/>
        <color indexed="8"/>
        <rFont val="Arial"/>
        <family val="2"/>
      </rPr>
      <t>: Indicar la dependencia/entidad responsable del programa/proyecto.</t>
    </r>
  </si>
  <si>
    <r>
      <rPr>
        <b/>
        <sz val="9"/>
        <color indexed="8"/>
        <rFont val="Arial"/>
        <family val="2"/>
      </rPr>
      <t>INVERSIÓN</t>
    </r>
    <r>
      <rPr>
        <sz val="9"/>
        <color theme="1"/>
        <rFont val="Arial"/>
        <family val="2"/>
      </rPr>
      <t>: Asignaciones destinadas al programa/proyecto. (Adquisiciones, mantenimiento, estudios de inversión, Infraestructura, etc.)</t>
    </r>
  </si>
  <si>
    <r>
      <rPr>
        <b/>
        <sz val="9"/>
        <color indexed="8"/>
        <rFont val="Arial"/>
        <family val="2"/>
      </rPr>
      <t>APROBADO</t>
    </r>
    <r>
      <rPr>
        <sz val="9"/>
        <color indexed="8"/>
        <rFont val="Arial"/>
        <family val="2"/>
      </rPr>
      <t>: Refleja las asignaciones presupuestarias anuales comprometidas en el Presupuesto de Egresos.</t>
    </r>
  </si>
  <si>
    <r>
      <rPr>
        <b/>
        <sz val="9"/>
        <color indexed="8"/>
        <rFont val="Arial"/>
        <family val="2"/>
      </rPr>
      <t>MODIFICADO</t>
    </r>
    <r>
      <rPr>
        <sz val="9"/>
        <color indexed="8"/>
        <rFont val="Arial"/>
        <family val="2"/>
      </rPr>
      <t>: Es el momento que refleja la asignación presupuestaria que resulta de incorporar; en su caso, las adecuaciones presupuestarias al presupuesto aprobado.</t>
    </r>
  </si>
  <si>
    <r>
      <rPr>
        <b/>
        <sz val="9"/>
        <color indexed="8"/>
        <rFont val="Arial"/>
        <family val="2"/>
      </rPr>
      <t>DEVENGADO</t>
    </r>
    <r>
      <rPr>
        <sz val="9"/>
        <color indexed="8"/>
        <rFont val="Arial"/>
        <family val="2"/>
      </rPr>
      <t>: Este momento contable refleja el reconocimiento de una obligación de pago a favor de terceros por la recepción de conformidad de bienes, servicios y obras oportunamente contratados; así como de las obligaciones que derivan de tratados, leyes, decretos, resoluciones y sentencias definitivas.</t>
    </r>
  </si>
  <si>
    <r>
      <rPr>
        <b/>
        <sz val="9"/>
        <color indexed="8"/>
        <rFont val="Arial"/>
        <family val="2"/>
      </rPr>
      <t>METAS</t>
    </r>
    <r>
      <rPr>
        <sz val="9"/>
        <color indexed="8"/>
        <rFont val="Arial"/>
        <family val="2"/>
      </rPr>
      <t>: Nivel cuantificable anual de las metas aprobadas y modificadas.</t>
    </r>
  </si>
  <si>
    <r>
      <rPr>
        <b/>
        <sz val="9"/>
        <color indexed="8"/>
        <rFont val="Arial"/>
        <family val="2"/>
      </rPr>
      <t>META PROGRAMADA</t>
    </r>
    <r>
      <rPr>
        <sz val="9"/>
        <color indexed="8"/>
        <rFont val="Arial"/>
        <family val="2"/>
      </rPr>
      <t>: Resultado cuantificable de las acciones dirigidas hacia un fin u objetivo previamente definido y esperado en forma organizada y representativa de las asignaciones de los recursos.</t>
    </r>
  </si>
  <si>
    <r>
      <rPr>
        <b/>
        <sz val="9"/>
        <color indexed="8"/>
        <rFont val="Arial"/>
        <family val="2"/>
      </rPr>
      <t>META MODIFICADA</t>
    </r>
    <r>
      <rPr>
        <sz val="9"/>
        <color indexed="8"/>
        <rFont val="Arial"/>
        <family val="2"/>
      </rPr>
      <t xml:space="preserve">: Nivel cuantificable de las ampliaciones o reducciones de los fines u objetivos establecidos originalmente en la meta programada y que comprende las variaciones dentro del proceso programático-presupuestario. </t>
    </r>
  </si>
  <si>
    <r>
      <rPr>
        <b/>
        <sz val="9"/>
        <color indexed="8"/>
        <rFont val="Arial"/>
        <family val="2"/>
      </rPr>
      <t>META ALCANZADA</t>
    </r>
    <r>
      <rPr>
        <sz val="9"/>
        <color indexed="8"/>
        <rFont val="Arial"/>
        <family val="2"/>
      </rPr>
      <t>: Es el resultado cuantificable de los fines u objetivos realmente logrados comparados con los originalmente establecidos.</t>
    </r>
  </si>
  <si>
    <r>
      <rPr>
        <b/>
        <sz val="9"/>
        <color indexed="8"/>
        <rFont val="Arial"/>
        <family val="2"/>
      </rPr>
      <t>META UNIDAD DE MEDIDA</t>
    </r>
    <r>
      <rPr>
        <sz val="9"/>
        <color indexed="8"/>
        <rFont val="Arial"/>
        <family val="2"/>
      </rPr>
      <t>: Indicar la unidad de medida de la meta acorde al entregable.</t>
    </r>
  </si>
  <si>
    <r>
      <rPr>
        <b/>
        <sz val="9"/>
        <color indexed="8"/>
        <rFont val="Arial"/>
        <family val="2"/>
      </rPr>
      <t>% AVANCE FINANCIERO</t>
    </r>
    <r>
      <rPr>
        <sz val="9"/>
        <color indexed="8"/>
        <rFont val="Arial"/>
        <family val="2"/>
      </rPr>
      <t>: Valor absoluto y relativo que registre el gasto con relación a su meta anual correspondiente al programa, proyecto o actividad que se trate. (DOF 9-dic-09).</t>
    </r>
  </si>
  <si>
    <r>
      <rPr>
        <b/>
        <sz val="9"/>
        <color indexed="8"/>
        <rFont val="Arial"/>
        <family val="2"/>
      </rPr>
      <t>% AVANCE DE METAS</t>
    </r>
    <r>
      <rPr>
        <sz val="9"/>
        <color indexed="8"/>
        <rFont val="Arial"/>
        <family val="2"/>
      </rPr>
      <t>: Valor absoluto y relativo que registre el cumplimiento de logros u objetivos con respecto a los originalmente programados.</t>
    </r>
  </si>
  <si>
    <r>
      <t xml:space="preserve">Se muestra la integración de la asignación de los recursos destinados a los programas y proyectos de inversión concluidos y en proceso en un ejercicio, especificando las erogaciones de gasto de capital destinadas tanto a obra pública en infraestructura como a la adquisición y modificación de inmuebles, adquisiciones de bienes muebles asociadas a los programas, y rehabilitaciones que impliquen un aumento en la capacidad o vida útil de los activos de infraestructura e inmuebles. </t>
    </r>
    <r>
      <rPr>
        <b/>
        <vertAlign val="superscript"/>
        <sz val="9"/>
        <color theme="1"/>
        <rFont val="Arial"/>
        <family val="2"/>
      </rPr>
      <t>1</t>
    </r>
  </si>
  <si>
    <r>
      <rPr>
        <b/>
        <sz val="9"/>
        <color rgb="FFFF0000"/>
        <rFont val="Arial"/>
        <family val="2"/>
      </rPr>
      <t>Nota:</t>
    </r>
    <r>
      <rPr>
        <b/>
        <sz val="9"/>
        <color theme="1"/>
        <rFont val="Arial"/>
        <family val="2"/>
      </rPr>
      <t xml:space="preserve"> Es importante que en este reporte se incluyan todos los programas y proyectos que desde la construcción programática del presupuesto fueron clasificados por el Ente como de inversión, independientemente de las nomenclaturas asignadas.</t>
    </r>
  </si>
  <si>
    <r>
      <rPr>
        <b/>
        <vertAlign val="superscript"/>
        <sz val="9"/>
        <color theme="1"/>
        <rFont val="Arial"/>
        <family val="2"/>
      </rPr>
      <t>1</t>
    </r>
    <r>
      <rPr>
        <sz val="9"/>
        <color theme="1"/>
        <rFont val="Arial"/>
        <family val="2"/>
      </rPr>
      <t xml:space="preserve">  Apartado “VI. Estados Presupuestarios, Financieros y Económicos a producir y sus objetivos” del Marco conceptual de Contabilidad Gubernamental</t>
    </r>
  </si>
  <si>
    <t>Construcción de parque en la Colonia Guerrero, en la localidad de Vizcaíno, municipio de Mulegé, Baja California Sur.</t>
  </si>
  <si>
    <t>Módulo de información en la localidad de Santa Martha, municipio de Mulegé, Baja California Sur.</t>
  </si>
  <si>
    <t>Accion</t>
  </si>
  <si>
    <t>Recursos Propios</t>
  </si>
  <si>
    <t>Rehabilitación de la segunda etapa CADI Caribe, en la localidda de Cabo San Lucas, municipio de Los Cabos, Baja California Sur.</t>
  </si>
  <si>
    <t>Construcción de la primera etapa de la Escuela de Musica en el Centro de Desarrollo Comunitario, en Ciudad Constitución, Municipio de Comondú, Baja California Sur.</t>
  </si>
  <si>
    <t>Ampliación de las Instalaciones del C4 en B.C.S.</t>
  </si>
  <si>
    <t>Empastado y rehabilitación del campo de Futbol siete y construcción de dos módulos de baños en INSUDE, en La Paz, municipio de La Paz, Baja California Sur.</t>
  </si>
  <si>
    <t>Rehabilitación del Gimnasio Lomas Altas, en la localidad  de Cabo San Lucas, municipio de Los Cabos.</t>
  </si>
  <si>
    <t>Centro Integral de Finanzas, en la ciudad de La Paz, municipio de La Paz, Baja California Sur</t>
  </si>
  <si>
    <t> Remodelación y habilitación del módulo B, de área de baño, parala Subsecretaría de Economía, Subsecretaría de Medio Ambientey Recursos Naturales y la Unidad de Movilidad y Transporte en la ciudad de La Paz, municipio de La Paz, Baja California Sur</t>
  </si>
  <si>
    <t>Remodelación del módulo A de Oficinas para la Subsecretaría de Economía, en la ciudad de La Paz, municipio de La Paz, Baja California Sur</t>
  </si>
  <si>
    <t>Remodelación del módulo D de Oficinas para la Unidad de Transporte y Movilidad, en la ciudad de La Paz, municipio de La Paz, Baja California Sur</t>
  </si>
  <si>
    <t>0702116.D011P0131..12352111</t>
  </si>
  <si>
    <t>Remodelación del módulo C de Oficinas para la Dirección de Medio Ambiente y Recursos Naturales, en la ciudad de La Paz,municipio de La Paz, Baja California Sur</t>
  </si>
  <si>
    <t>Construcción de techumbre en la cancha pública de la localidad de San Antonio, municipio de La Paz, Baja California Sur</t>
  </si>
  <si>
    <t>Rehabilitación del parque Rinconada en la colonia Agustín Olachea en la ciudad de La Paz, municipio de La Paz, Baja California Sur</t>
  </si>
  <si>
    <t>Mejoras a la Unidad Deportiva 20 de Noviembre (trabajos: empastado, rehabilitación de sanitarios, gradas y alumbrado), en la ciudad de La Paz, municipiode La Paz, Baja California Sur</t>
  </si>
  <si>
    <t>Rehabilitación de Segunda Etapa de Casa Cuna -Casa Hogar, en la ciudad de La Paz, municipio deLa Paz, Baja California Sur</t>
  </si>
  <si>
    <t>Rehabilitación de Segunda Etapa Escuela de Música (parque exterior), en Ciudad Constitución, </t>
  </si>
  <si>
    <t>Construcción de la Segunda Etapa Escuela de Música en la colonia Villas de Guadalupe, en la ciudad de La Paz, municipio deLa Paz, Baja California Sur</t>
  </si>
  <si>
    <t>Construcción de Centro Cívico dePuerto Adolfo López Mateos, en lalocalidad de Puerto Adolfo López Mateos, municipio de Comondú, Baja California Sur</t>
  </si>
  <si>
    <t>0702116.D011P0131.548.12352105</t>
  </si>
  <si>
    <t>Construcción de Centro de Resguardo Temporal para Cuerpos y/o Restos Humanos, en Chametla, municipio de La Paz, B.C.S.</t>
  </si>
  <si>
    <t>Construcción de Centro Cívico de la  Poza  Grande,  en la  localidad  de  La  Poza Grande, municipio de Comondú, Baja California Sur</t>
  </si>
  <si>
    <t>0702116.D011P0131.101.12352124</t>
  </si>
  <si>
    <t>Rehabilitación del campo de fútbol en la colonia Agustín Olachea en la ciudad de La Paz, municipio de La Paz, Baja California Sur</t>
  </si>
  <si>
    <t>0702116.D011P0131.101.12352135</t>
  </si>
  <si>
    <t>Estadio de Beisbol Veteranos de Ciudad Insurgentes, municipio de Comondú, Baja California Sur</t>
  </si>
  <si>
    <t>0702116.D011P0131.530.12352129</t>
  </si>
  <si>
    <t>Remodelación de cuatro camerinos del Teatro de la Ciudad, en La Paz, municipio de La Paz, Baja California Sur</t>
  </si>
  <si>
    <t>0702116.D011P0131.530.12352130</t>
  </si>
  <si>
    <t>Sustitución de aislante acústico, aplicación de pintura exterior en cubo de foto, colocación de letreros de aluminio y aplicación de pintura de piso y plafón del Teatro de la Ciudad, en La Paz, municipio de La Paz, Baja California Sur</t>
  </si>
  <si>
    <t>0702116.D011P0131.530.12352131</t>
  </si>
  <si>
    <t>Aplicación de pintura exterior en el Teatro de la Ciudad, en La Paz, municipio de La Paz, Baja California Sur</t>
  </si>
  <si>
    <t>0702116.D011P0131.530.12352132</t>
  </si>
  <si>
    <t>Sustitución de alfombra en área de butacas y pasillos del Teatro de la Ciudad, en La Paz, municipio de La Paz, Baja California Sur</t>
  </si>
  <si>
    <t>0702116.D011P0131.530.12352133</t>
  </si>
  <si>
    <t>Impermeabilización de la cubiertade salas del Teatro de la Ciudad, en La Paz, municipio de La Paz, Baja California Sur</t>
  </si>
  <si>
    <t>0702116.D011P0131.564.12352134</t>
  </si>
  <si>
    <t>Creación del CJM Los Cabos, Baja California Sur</t>
  </si>
  <si>
    <t>0702116.D011P0131.564.12352090</t>
  </si>
  <si>
    <t>0702116.D011P0131.101.1235
2037</t>
  </si>
  <si>
    <t>0702116.D011P0131.101.1235
2038</t>
  </si>
  <si>
    <t>0702116.D011P0131.101.1235
2078</t>
  </si>
  <si>
    <t>0702116.D011P0131.101.1235
2079</t>
  </si>
  <si>
    <t>0702116.D011P0131.101.12352096</t>
  </si>
  <si>
    <t>0702116.D011P0131.101.12352100</t>
  </si>
  <si>
    <t>0702116.D011P0131.101.12352113</t>
  </si>
  <si>
    <t>0702116.D011P0131.101.12352118</t>
  </si>
  <si>
    <t>0702116.D011P0131.101.12352120</t>
  </si>
  <si>
    <t>0702116.D011P0131.101.12352121</t>
  </si>
  <si>
    <t>0702116.D011P0131.530.12352094</t>
  </si>
  <si>
    <t>0702116.D011P0131.530.12352108</t>
  </si>
  <si>
    <t>0702116.D011P0131.530.12352109</t>
  </si>
  <si>
    <t>0702116.D011P0131.530.12352110</t>
  </si>
  <si>
    <t>0702116.D011P0131.530.12352112</t>
  </si>
  <si>
    <t>0702116.D011P0131.530.12352114</t>
  </si>
  <si>
    <t>0702116.D011P0131.530.12352115</t>
  </si>
  <si>
    <t>0702116.D011P0131.530.12352116</t>
  </si>
  <si>
    <t>Rehabilitacion del Centro S.E.P., en La Paz, municipio de La Paz, Baja California Sur.</t>
  </si>
  <si>
    <t>0702116.D011P0131.101.12352126</t>
  </si>
  <si>
    <t>0702116.D011P0131.101.12352050</t>
  </si>
  <si>
    <t>Rehabilitación Parque Mandarina,en la ciudad de La Paz, Baja California Sur</t>
  </si>
  <si>
    <t>0702116.D011P0131.530.12352117</t>
  </si>
  <si>
    <t>Remodelación y Rehabilitación de la Procuraduría para el Menor (donde se ubica Casa Cuna), en la Ciudad de La Paz, municipio de La Paz, Baja California Sur</t>
  </si>
  <si>
    <t>Primera Etapa Campo de Fútbol El Santuario (incluye trabajos de reconstrucción de bardas perimetrales, gradas con sombra, porterías, baños y andadores), en la ciudad de La Paz, Municipio de La Paz, Baja California Sur.</t>
  </si>
  <si>
    <t>Construcción de sombra en la Telesecundaria Josefa Ortiz de Domínguez, en la localidad El Dátil, municipio de Mulegé, Baja California Sur.</t>
  </si>
  <si>
    <t>Construcción de la primera etapa de Casa Cuna, en la localidad de Vizcaíno, municipio de Mulegé, Baja California Sur.</t>
  </si>
  <si>
    <t>Rehabilitación de Cancha Deportiva, en la localidad de San Ignacio (incluye sustitución de empastado y rehabilitación de luminarias), en la localidad de San Ignacio, municipio de Mulegé, Baja California Sur.</t>
  </si>
  <si>
    <t>Suministro e instalación de Mobiliario en Módulos (A, C y D), oficinas de Gobierno de la SEPUIMM, ubicadas Primo Verdad entre Degollado y 16 de Septiembre, en la ciudad de La Paz, municipio de La Paz, Baja California Sur.</t>
  </si>
  <si>
    <t>Primera etapa de la ampliación y remodelación de las Oficinas del Instituto Estatal de Radio y Televisión, en la ciudad de La Paz, municipio de La Paz, Baja California Sur.</t>
  </si>
  <si>
    <t>Trabajos de impermeabilización del Centro de Rehabilitación y Educación Especial (CREE), en la ciudad de La Paz, municipio de La Paz, Baja California Sur.</t>
  </si>
  <si>
    <t>Trabajos de impermeabilización del Centro Asistencial "Casa Valentina", integrado al Sistema Estatal DIF), en la ciudad de La Paz, municipio de La Paz, Baja California Sur.</t>
  </si>
  <si>
    <t>Remodelación de Baños inclusivos en el albergue de Asistencia Social de SEDIF, en la ciudad de La Paz, municipio de La Paz, Baja California Sur.</t>
  </si>
  <si>
    <t>0702116.D011P0131.530.12352137</t>
  </si>
  <si>
    <t>0702116.D011P0131.530.12352141</t>
  </si>
  <si>
    <t>0702116.D011P0131.530.12352142</t>
  </si>
  <si>
    <t>0702116.D011P0131.530.12352143</t>
  </si>
  <si>
    <t>0702116.D011P0131.530.12352144</t>
  </si>
  <si>
    <t>0702116.D011P0131.530.12352145</t>
  </si>
  <si>
    <t>0702116.D011P0131.530.12352146</t>
  </si>
  <si>
    <t>0702116.D011P0131.530.12352147</t>
  </si>
  <si>
    <t>0702116.D011P0131.530.12352148</t>
  </si>
  <si>
    <t>0702116.D011P0131.530.12352149</t>
  </si>
  <si>
    <t>0702116.D011P0131.530.12352150</t>
  </si>
  <si>
    <t>0702116.D011P0131.530.12352151</t>
  </si>
  <si>
    <t>Mejoramiento de las instalaciones de la Agencia Estatal de Investigación, en la ciudad de La Paz, municipio de La Paz, Baja California Sur.</t>
  </si>
  <si>
    <t>Construcción de rampa para personas con discapacidad en la calle Norte entre Revolución y Madero, Col. Colina del Sol, Municipio de La  Paz, Baja California Sur.</t>
  </si>
  <si>
    <t>0702116.D011P0131.101.12352140</t>
  </si>
  <si>
    <t>0702116.D011P0131.101.12355131</t>
  </si>
  <si>
    <t>0702116.D011P0131.548.12352152</t>
  </si>
  <si>
    <t>Construcción de la segunda etapa del Centro  Integral  de Finanzas, oficinas del registro civil, en  la  ciudad  de La Paz, municipio de La Paz, Baja California Sur</t>
  </si>
  <si>
    <t xml:space="preserve">Fondo de Aportaciones para el Fortalecimiento de Entidades Federativas.  </t>
  </si>
  <si>
    <t>0702116.D011P0131.530.12352128</t>
  </si>
  <si>
    <t xml:space="preserve">2da Etapa de la Construcción del Centro de Control, Comando, Comunicación y Computo C4 La Paz, municipio de La Paz, Baja California Sur. </t>
  </si>
  <si>
    <t>0702116.D011P0131.530.12710017</t>
  </si>
  <si>
    <t xml:space="preserve">Proyecto de Laboratorio de Innovación Tecnologica.
</t>
  </si>
  <si>
    <t>0702116.D011P0131.548.12359003</t>
  </si>
  <si>
    <t>Supervisión externa de Construcción de la segunda etapa del Centro  Integral  de Finanzas, oficinas del registro civil, en  la  ciudad  de La Paz, municipio de La Paz, Baja California Sur</t>
  </si>
  <si>
    <t>0702116.D011P0131.530.12352154</t>
  </si>
  <si>
    <t>Remodelación y Rehabilitación de dos recamaras en Casa Cuna, en la localidad de La Paz, municipio de La Paz, Baja California Sur</t>
  </si>
  <si>
    <t>0702116.D011P0131.530.12352155</t>
  </si>
  <si>
    <t>Ampliación de Instalaciones en el Centro de Justicia para Mujeres La Paz. Para Cubiculos de Ministerios Públicos, en La Paz, municipio de La Paz, Baja California Sur.</t>
  </si>
  <si>
    <t>0702116.D011P0131.530.12352156</t>
  </si>
  <si>
    <t>2da Etapa de la creación del CJM Los Cabos, Baja California Sur.</t>
  </si>
  <si>
    <t>Trabajos de reconstrucción de cisterna para tinaco de 10 mil litros en Casa Cuna, en la ciudad de La Paz, municipio de La Paz, Baja California Sur.</t>
  </si>
  <si>
    <t>Remodelación de oficinas y área de voz y datos de la SEPUIMM, en la ciudad de La Paz, municipio de La Paz, Baja California Sur.</t>
  </si>
  <si>
    <t>Trabajos de reconstrucción de cisterna para tinaco de 10 mil litros en Centro Asistencial "Casa Valentina", en la ciudad de La Paz, municipio de La Paz, Baja California Sur.</t>
  </si>
  <si>
    <t>0702116.D011P0131.548.12352157</t>
  </si>
  <si>
    <t>Construcción de techumbre metálica en cancha de usos multiples CETMAR, en La Paz, municipio de La Paz, Baja California Sur.</t>
  </si>
  <si>
    <t>0702116.D011P0131.548.12352158</t>
  </si>
  <si>
    <t>Rehabilitación de cancha de usos multiples en el conchalito, en La Paz, municipio de La Paz, Baja California Sur.</t>
  </si>
  <si>
    <t>0702116.D011P0131.564.12352159</t>
  </si>
  <si>
    <t>Construcción de inmuebles de la Comisión Local de Busqueda de Personas.</t>
  </si>
  <si>
    <t>Secretaria de Gobernación Ramo 04</t>
  </si>
  <si>
    <t>Construcción de módulo de baños en Centro de Desarrollo Comunitario de la colonia 8 de Octubre, localidad de La Paz, municipio de La Paz, Baja California Sur</t>
  </si>
  <si>
    <t>FAIS/FISE RAMO 33</t>
  </si>
  <si>
    <t>0702116.D011P0131.538.12352162</t>
  </si>
  <si>
    <t>0702116.D011P0131.538.12352163</t>
  </si>
  <si>
    <t>Suministro e instalacion de bebedero en  Centro de Desarrollo Comunitario de la colonia 8 de Octubre, en La Paz, municipio de La Paz, Baja California Sur</t>
  </si>
  <si>
    <t>0702116.D011P0131.538.12352164</t>
  </si>
  <si>
    <t>Suministro e instalacion de bebedero en  Centro de Desarrollo Comunitario de la Villas de Guadalupe, en La Paz, municipio de La Paz, Baja California Sur</t>
  </si>
  <si>
    <t>0702116.D011P0131.538.12352165</t>
  </si>
  <si>
    <t>Suministro e instalacion de bebedero en  Centro de Desarrollo Comunitario de la Colonia Loma Linda, en La Paz, municipio de La Paz, Baja California Sur</t>
  </si>
  <si>
    <t>0702116.D011P0131.538.12352166</t>
  </si>
  <si>
    <t>Suministro e instalacion de bebedero en  SEDIF de la   Colonia Conchalito, en La Paz, municipio de La Paz, Baja California Sur</t>
  </si>
  <si>
    <t>0702116.D011P0131.538.12352167</t>
  </si>
  <si>
    <t>Suministro e instalacion de bebedero en  Centro de Desarrollo Comunitario de la Colonia El Caribe, en Cabo San Lucas, municipio de Los Cabos, Baja California Sur</t>
  </si>
  <si>
    <t>0702116.D011P0131.538.12352168</t>
  </si>
  <si>
    <t>Suministro e instalacion de bebedero en  Centro de Desarrollo Comunitario El Agricultor, en Cd. Constitución, municipio de Comondú, Baja California Sur</t>
  </si>
  <si>
    <t>0702116.D011P0131.548.12352161</t>
  </si>
  <si>
    <t>Adecuación de espacio para lactario en el Instituto Sudcaliforniano de la Mujer, en la ciudad de La Paz, municipio de La Paz, Baja California Sur.</t>
  </si>
  <si>
    <t>0702116.D011P0131.548.12352169</t>
  </si>
  <si>
    <t>Rehabilitación subestación eléctrica en edificación Contraloría General del Gobierno del Estado, en la La Paz, municipio de La Paz, Baja California Sur.</t>
  </si>
  <si>
    <t>0702116.D011P0131.101.12352170</t>
  </si>
  <si>
    <t>Rehabilitación y ampliación de la Dirección de Vinculación con Entidades Públicas y Privadas, de la Secretaria de Finanzas y Administración, en La Paz, municipio de La Paz, Baja California Sur.</t>
  </si>
  <si>
    <t>0702116.D011P0131.530.12352101</t>
  </si>
  <si>
    <t>Remodelación de las Oficinas del Centro de Conciliación Laboral en Cabo San Lucas, Municipio de Los Cabos, Baja California Sur.</t>
  </si>
  <si>
    <t>Cancelada</t>
  </si>
  <si>
    <t>Proyecto Integral para la 
Construcción de calle Nicolás 
Tamaral (etapa 2)</t>
  </si>
  <si>
    <t xml:space="preserve">Recursos Propios </t>
  </si>
  <si>
    <t>Acción</t>
  </si>
  <si>
    <t>Pavimentación con concreto 
hidráulico del Camino San Miguel 
de Comondú a San José de 
Comondú, tramo: del Km 0+000 al
 km 3+370, municipio de 
Comondú, Baja California Sur</t>
  </si>
  <si>
    <t>Reconstrucción con carpeta 
asfáltica de la calle Colegio 
Militar, tramo: Adán G. Velarde a 
8 de Octubre, en la localidad de 
Santa Rosalía, municipio de 
Mulegé, B.C.S.</t>
  </si>
  <si>
    <t>Modernización del camino: Bahía Tortugas - Punta Eugenia, municipio de Mulegé, en Baja California Sur, del km 0+000 al 26+000, con una meta de 26 kms.</t>
  </si>
  <si>
    <t>Construcción del puente Santa Cruz,  compuesta de 369 mts. de estructura y 531 mts. de accesos, km 4+500 del camino: Las Cuevas </t>
  </si>
  <si>
    <t xml:space="preserve">Renivelado de la calle Melitón 
Albáñez, tramo Miguel Hidalgo a 
5 de mayo en la ciudad de La 
Paz, municipio de La Paz, Baja 
California Sur
 </t>
  </si>
  <si>
    <t>Construcción de banquetas, 
alumbrado público y 
señalamiento vertical de la calle 
Municipio Libre, tramo 5 de mayo 
a José María Morelos y Pavón, en 
la ciudad de La Paz, municipio de
 La Paz, Baja California</t>
  </si>
  <si>
    <t>Trabajos de bacheo superficial en
 la Red Federal libre de peaje en 
Baja California Sur (tramo Loreto 
Santa Rosalía)</t>
  </si>
  <si>
    <t>Trabajos de bacheo superficial en
 la Red Federal libre de peaje en 
Baja California Sur (tramo Cd. 
Insurgentes - Loreto km 70+000 al 
km 118+000 km)</t>
  </si>
  <si>
    <t>Trabajos de bacheo superficial en
 la Red Federal libre de peaje en 
Baja California Sur (tramo La Paz Cd. Insurgentes del km 70+000 al 
km 112+000 km)</t>
  </si>
  <si>
    <t>Construcción de banquetas, 
guarniciones y alumbrado público
 en calle Francisco I. Madero, 
entre Atanasio Carrillo y 
Magdalena de Kino, colonia 
Centro, en Loreto, municipio de 
Loreto, Baja California Sur</t>
  </si>
  <si>
    <t>Trabajos rutinarios de bacheo superficial en la carretera transpeninsular del tramo Ciudad Insurgentes - Loreto, en Baja California Sur</t>
  </si>
  <si>
    <t>Trabajos de bacheo en 2 tramos carreteros: tramo 1 Ciudad Insurgentes - Loreto del km 0+000 al 119+000 y tramo 2 de Loreto a H. Mulegé del km 0+000 al 135+500, en Baja California Sur</t>
  </si>
  <si>
    <t>Trabajos de bacheo en carretera transpeninsular del tramo Ciudad Insurgentes - Loreto del km 0+000 al 120+000 en Baja California Sur</t>
  </si>
  <si>
    <t>Trabajos de bacheo en carretera transpeninsular del tramo Cabo San Lucas - San Jose del Cabo, en Baja California Sur</t>
  </si>
  <si>
    <t>Trabajos de bacheo en carretera transpeninsular del tramo La Paz - Ciudad Insurgentes del km 70+000 al 112+000, en Baja California Sur</t>
  </si>
  <si>
    <t>Trabajos de bacheo en carretera transpeninsular del tramo Santa Rosalía a Vizcaino del km 70+000 al 142+000, en Baja California Sur</t>
  </si>
  <si>
    <t>Trabajos de bacheo de la carretera Vizcaino - Bahía Tortugas (tramos aislados), en Baja California Sur</t>
  </si>
  <si>
    <t>Trabajos de bacheo en carretera transpeninsular del tramo La Paz - Ciudad Constitución del km 140+000 al 208+000, en Baja California Sur</t>
  </si>
  <si>
    <t>Trabajos de bacheo en carretera transpeninsular del tramo La Paz - Ciudad Constitución del km 112+000 al 140+000, en Baja California Sur</t>
  </si>
  <si>
    <t>Renivelado de tres tramos carreteros de Ciudad Insurgentes - Loreto tramo 1 del km 92+000 al 92+300, tramo 2 del km 96+300 al 96+500, tramo 3 del km 105+700 al 106+200, en Baja California Sur</t>
  </si>
  <si>
    <t>Construcción de obras 
complementarias en el puente 
Santa Cruz del km 3+800 al 4+800 
del camino: Las Cuevas - La 
Ribera - El Rincón, municipio de 
Los Cabos, Baja California Sur</t>
  </si>
  <si>
    <t>Renivelado con carpeta asfáltica 
de 4.0 cm de espesor de la calle 
Belisario Domínguez, tramo 
Constitución a Juan María de 
Salvatierra, en la ciudad de La 
Paz, Baja California Sur</t>
  </si>
  <si>
    <t>Renivelado con carpeta asfáltica 
de 4.0 cm de espesor de la calle 
Valentín Gómez Farias, tramo 
Miguel Hidalgo a José María 
Morelos y Pavón, en la ciudad de 
La Paz, Baja California Sur</t>
  </si>
  <si>
    <t>Renivelado con carpeta asfáltica 
de 4.0 cm de espesor de la calle 
José María Morelos y Pavón, 
tramo Lic. Primo Verdad a Ignacio
 Ramírez, en la ciudad de La Paz, 
Baja California Sur</t>
  </si>
  <si>
    <t>Renivelado con carpeta asfáltica 
de 4.0 cm de espesor de la calle 
Aquiles Serdán, tramo 5 de Mayo 
a Degollado, en la ciudad de La 
Paz, Baja California Sur</t>
  </si>
  <si>
    <t>Renivelado con carpeta asfáltica de 4.0 cm de espesor de la calle Paseo Álvaro Obregón, tramo Héroes del 47 a Colima Colina Capristano, en la ciudad de La Paz, Baja California Sur</t>
  </si>
  <si>
    <t>Renivelado con carpeta asfáltica 
de 4.0 cm de espesor de la calle 
Francisco I. Madero, tramo José 
María Morelos y Pavón a 
Constitución, en la ciudad de La 
Paz, Baja California Sur</t>
  </si>
  <si>
    <t>Trabajos de bacheo en carretera 
transpeninsular del tramo: Ciudad 
Insurgentes - Loreto del Km 0+000 
al 120+000, en Baja California Sur</t>
  </si>
  <si>
    <t xml:space="preserve">
 Trabajos rutinarios de bacheo de 
la carretera transpeninsular del 
tamo: Ciudad Insurgentes -  
Loreto, en Baja California Sur</t>
  </si>
  <si>
    <t>Renivelación de tres tramos 
carreteros de Ciudad Insurgentes - Loreto, tramo 1 del km 92+000 al
 km 92+300, tramo 2 del km 
96+500, tramo 3 del km 105+700 al
 106+200, en Baja California Sur</t>
  </si>
  <si>
    <t>Trabajos de bacheo en 2 tramos 
carreteros: tramo 1 Ciudad 
Insurgentes - Loreto del Km 0+000 
al 119+000 y tramo 2 de Loreto a 
H. Mulegé del km 0+000 al 
135+500, en Baja California Sur</t>
  </si>
  <si>
    <t>Trabajos de bacheo en carretera transpeninsular del tramo: Santa Rosalía - Vizcaíno del Km 70+000 al 142+000, en Baja California Sur</t>
  </si>
  <si>
    <t>Trabajos de bacheo en carretera 
transpeninsular del tramo: 
Vizcaíno - Bahía Tortugas (tramos 
aislados), en Baja California Sur</t>
  </si>
  <si>
    <t>Trabajos de bacheo en carretera transpeninsular del tramo: Cabo San Lucas - San José del Cabo, en Baja California Sur</t>
  </si>
  <si>
    <t>Renivelación de seis tramos 
carreteros de Vizcaíno - Bahía 
Tortugas, tramo 1 del km 20+836 al
 km 21+000 izq., tramo 2 del km 
20+800 al km 21+000 der., tramo 3 
del km 7+000 al km 7+200 der., 
tramo 4 de</t>
  </si>
  <si>
    <t>Trabajos de bacheo en carretera 
transpeninsular del tramo: La Paz - Ciudad Constitución del km 
112+000 al 140+000, en Baja 
California Sur</t>
  </si>
  <si>
    <t>Trabajos de bacheo en carretera 
transpeninsular del tramo: La Paz - Ciudad Constitución del km 
140+000 al 208+000, en Baja 
California Sur</t>
  </si>
  <si>
    <t>Instalación de sistema solar para 
la iluminación de la Puerta de La 
Paz, en la ciudad de La Paz, 
municipio de La Paz, Baja 
California Sur</t>
  </si>
  <si>
    <t>Supervisión de los trabajos de la 
obra Pavimentación con carpeta 
asfáltica del camino del ejido 
L.F.A. #3 al ejido L.F.A. #4, en el 
municipio de Comondú, Baja 
California Sur</t>
  </si>
  <si>
    <t>Planes, estudios y proyectos</t>
  </si>
  <si>
    <t>Elaboración de estudios y 
proyecto ejecutivo para la 
construcción de la glorieta 
FONATUR, km 30+300 de la 
carretera Cabo San Lucas ¿ La 
Paz, en la ciudad de San José del 
Cabo, estado de Baja Californi</t>
  </si>
  <si>
    <t>R28 Participaciones e Incentivos Economicos a Entidades Federativas</t>
  </si>
  <si>
    <t>Pavimentación con concreto hidráulico del Blvd. Golfo de California (Lateral de Carretera Loreto - Santa Rosalía), tramo: Delfines a Sierra, en la ciudad de Loreto, municipio de Loreto, Baja Californi</t>
  </si>
  <si>
    <t>Trabajos de mantenimiento y renivelado del área de rodamiento de la calle Hermenegildo Galeana, tramo: Blvd. Agustín Olachea a Ignacio Zaragoza, municipio de Comondú, Baja California Sur</t>
  </si>
  <si>
    <t>Pavimentación con concreto hidráulico de la calle Félix Ortega, tramo Juan María de Salvatierra a Vicente Guerrero, en la ciudad de La Paz, municipio de La Paz, Baja California Sur</t>
  </si>
  <si>
    <t>Pavimentación con concreto hidráulico de la calle Ayuntamiento, tramo Melchor Ocampo a 5 de Mayo, en la ciudad de La Paz, municipio de 
La Paz, Baja California Sur</t>
  </si>
  <si>
    <t>Reconstrucción con concreto hidráulico del Blvd. Lic. Antonio Álvarez Rico, tramo Blvd. Lic. Hugo Cervantes del Río a Blvd. Gral. Agustín Olachea Avilés, en Ciudad Constitución, municipio de Comondú,</t>
  </si>
  <si>
    <t>Pavimentación con concreto hidráulico de la calle Coral, tramo Botetes a Delfines, en la localidad de Loreto, municipio de Loreto, Baja California Sur</t>
  </si>
  <si>
    <t>Construcción del puente Santa Cruz, compuesta de 369 mts. de estructura y 531 mts. de accesos, km 4+500 del camino: Las Cuevas - La Ribera - El Rincón, municipio de Los Cabos, en Baja California Sur</t>
  </si>
  <si>
    <t>Renivelado con carpeta asfáltica de 4.0 cm de espesor de la calle Mariano Abasolo, tramo Blvd. 5 de Febrero a Blvd. Márquez de León, en la ciudad de La Paz, municipio de La Paz, Baja California Sur</t>
  </si>
  <si>
    <t>Suministro de asfalto para la carpeta asfáltica de la calle Bahía Concepción, tramo: Blvd. Forjadores a carretera camino a Los Planes, en la ciudad de La Paz, de calle Granito a Avenida del Valle 3+50</t>
  </si>
  <si>
    <t>Suministro de asfalto para la carpeta asfáltica de la calle Bahía Concepción, tramo: Blvd. Forjadores a carretera camino a Los Planes, en la ciudad de La Paz, de calle Prosperidad a calle Granito 3+84</t>
  </si>
  <si>
    <t>Renivelado con carpeta asfáltica de la calle Carabineros, tramo: Blvd. Luis Donaldo Colosio a Dátil, en la Ciudad de La Paz, municipio de La Paz, Baja California Sur</t>
  </si>
  <si>
    <t>Construcción de salida a Punta Quebrada en Carretera Bahía Tortugas - Punta Quebrada km 12+150, municipio de Mulegé, Baja California Sur</t>
  </si>
  <si>
    <t>Reencarpetado de camino: Ley Federal de Aguas # 4 - E.C. Transpeninsular, del km 0+000 al km 19+100, en tramos aislados, municipio de Comondú, Baja California Sur</t>
  </si>
  <si>
    <t>Pavimentación con carpeta asfáltica de la calle Bahía Concepción, tramo: Blvd. Forjadores a carretera camino a Los Planes, en la Ciudad de La Paz, de calle Granito a Avenida del Valle 3+500 a 3+150)</t>
  </si>
  <si>
    <t>Pavimentación con carpeta asfáltica de la calle Bahía Concepción, tramo: Blvd. Forjadores a carretera camino a Los Planes, en la Ciudad de La Paz, de calle Priosperidad a calle Granito 3+840 a 3+500)</t>
  </si>
  <si>
    <t>Supervisión Externa de Obras JEC</t>
  </si>
  <si>
    <t>Supervisión Externa de Reencarpetado de camino: Ley Federal de Aguas #4 -E.C. Transpeninsular, del km 0+000 ak km 19+100, en tramos aislados, municipio de Comondú, Baja California Sur</t>
  </si>
  <si>
    <t>Construcción de pavimentación con concreto hidráulico em distintas calles de la colonia Vista Hermosa y colonia Villas de Guadalupe en la Cd. de La Paz, municipio de La Paz, Baja California Sur</t>
  </si>
  <si>
    <t>Construcción de muro de mampostería de piedra, para la retención de agua en la localidad de Paso Hondo, municipio de Comondú, Baja California Sur</t>
  </si>
  <si>
    <t>FAFEF.- Fondo de Aportaciones para el Fortalecimiento de las Entidades Federativas</t>
  </si>
  <si>
    <t>Pavimentación con concreto hidráulico de la calle Océano Atlántico, tramo Mar Caribe a Av. Golfo de California en la ciudad de La Paz, municipio de La Paz, Baja California Sur</t>
  </si>
  <si>
    <t>Pavimentación con concreto hidráulico de la calle Benito Juárez, tramo Carretera al Norte a Baja California, en el Ejido El Centenario, municipio de La Paz, Baja California Sur</t>
  </si>
  <si>
    <t>Reconstrucción completa con concreto hidráulico de la calle Jalisco, tramo Blvd. Forjadores de Sudcalifornia a México, en la ciudad de La Paz, municipio de La Paz, Baja California Sur</t>
  </si>
  <si>
    <t>Pavimentación con concreto hidráulico de la calle El Ancón (primera etapa), en la localidad de Los Barriles, municipio de La Paz, Baja California Sur</t>
  </si>
  <si>
    <t>Pavimentación con concreto hidráulico de 2 calles: 1.- Michoacán, tramo Carretera al Norte a Emiliano Zapata; 2.- Emiliano Zapata, tramo Michoacán a Chihuahua, en Chametla, municipio de La Paz, Baja California sur</t>
  </si>
  <si>
    <t>Pavimentación con carpeta asfáltica de la calle Prosperidad, tramo Kaly a Calle Norte en la ciudad de la Paz, municipio de La Paz, Baja California Sur</t>
  </si>
  <si>
    <t>Pavimentación con concreto hidráulico de la calle Veracruz (Cesar Abente Benítez), tramo Blvd. Forjadores a Venustiano Carranza, en la ciudad de La Paz,municipio de La Paz, Baja </t>
  </si>
  <si>
    <t>Reconstrucción con concreto hidráulico del Blvd. Agustín Olachea Avilés, tramo Tijeretas a Tenochtitlán, en la ciudad de La Paz, municipio de La Paz, Baja California Sur</t>
  </si>
  <si>
    <t>Reconstrucción con concreto hidráulico del Blvd. Luis Donaldo Colosio a Durango ( Lado izquierdo de Oriente a Poniente) en la Ciudad de La Paz, municipio de La Paz, Baja California Sur</t>
  </si>
  <si>
    <t>Reconstrucción completa con concreto hidráulico de la calle Veracruz,  tramo Blvd. Forjadores a Blvd. Agustín Olachea, en la ciudad de La Paz, municipio de La Paz, Baja California Sur</t>
  </si>
  <si>
    <t>Rehabilitación de intersección de Libramiento Juan de Dios Angulo con el Blvd. Agustin Olachea, incluye guaniciones, banquetas y señalamientos, en la Ciudad de La Paz, Municipio de La Paz, Baja California Sur</t>
  </si>
  <si>
    <t>Pavimentación con concreto hidraúlico de la calle Marcelo Rubio, tramo: Vicente Guerrero a República, en la Ciudad de La Paz, municipio de La Paz, Baja California Sur</t>
  </si>
  <si>
    <t>Pavimentación con concreto hidraúlico de la calle Guanabana, tramo: Dátil a Naranja, en la Ciudad de La Paz, municipio de La Paz, Baja California Sur</t>
  </si>
  <si>
    <t>Reconstrucción con concreto hidraúlico de la calle Loreto, tramo: Blvd. Forjadores de Sudcalifornia a Av. La Paz (obra drenaje pluvial), en la Ciudad de La Paz, municipio de La Paz, Baja California Sur</t>
  </si>
  <si>
    <t>Reconstrucción con concreto hidraúlico del Blvd. Forjadores de Sudcalifornia, tramo: Blvd. Luis Donaldo Colosio a Colima (lado derecho de N - S, frente a Soriana), en la Ciudad de La Paz, municipio de La Paz, Baja California Sur</t>
  </si>
  <si>
    <t>Renivelado con carpeta asfáltica de la calle 5 de Mayo, tramo: Gral. Juan Dominguez Cota a Blvd. Margarita Maza de Juarez, en la Ciudad de La Paz, Baja California Sur</t>
  </si>
  <si>
    <t>Pavimentación con concreto hidraúlico de la Heroico Colegio Militar, tramo: Carretera Federal No. 1 a  a Jose María Morelos y Pavón, en la localidad de San Antonio, municipio de La Paz, Baja California Sur</t>
  </si>
  <si>
    <t>Pavimentación con concreto hidraúlico de la calle El Ancón (Segunda Etapa), en la localidad de Los Barriles, municipio de La Paz, Baja California Sur</t>
  </si>
  <si>
    <t xml:space="preserve">Renivelado de la calle 16 de Septiembre, tramo: Isabel La Catolica a Josefa Ortiz de Dominguez, en la ciudad de La 
Paz, municipio de La Paz, Baja 
California Sur
 </t>
  </si>
  <si>
    <t xml:space="preserve">Renivelado con carpeta asfáltica de la calle Melchor Ocampo, tramo: Paseo Alvaro Obregón a Ignacio Ramírez, en la ciudad de La Paz, municipio de La Paz, Baja 
California Sur
 </t>
  </si>
  <si>
    <t xml:space="preserve">Renivelado con carpeta asfáltica de la calle Carabineros, tramo: Blvd. Luis Donaldo Colosio a Dátil, en la ciudad de La Paz, municipio de La Paz, Baja 
California Sur
 </t>
  </si>
  <si>
    <t xml:space="preserve">Renivelado con carpeta asfáltica de la calle Santos Degollado, tramo: Blvd. Padre E.Kino a México, en la ciudad de La Paz, municipio de La Paz, Baja California Sur
 </t>
  </si>
  <si>
    <t xml:space="preserve">Renivelado con carpeta asfáltica de la calle Mar, tramo: calle Del Arroyo a Cerrada Los Bledales, en la ciudad de La Paz, municipio de La Paz, Baja California Sur
 </t>
  </si>
  <si>
    <t xml:space="preserve">Pavimentación con concreto hidráulico de la calle Felipe Angeles, tramo: Carretera Federal a Valentín Gómez Farías, en Ciudad Constitución, municipio de Comondú, Baja California Sur
 </t>
  </si>
  <si>
    <t xml:space="preserve">Renivelado con carpeta asfáltia de la calle Ignacio Altamirano, tramo: Tuparan a Blvd. Luis Donaldo Colosio, en la Ciudad de La Paz, municipio de La Paz, Baja California Sur
 </t>
  </si>
  <si>
    <t xml:space="preserve">Renivelado con carpeta asfáltia de la calle Heróes de Independencia, tramo: Marquéz de León a Blvd. 5 de Febrero, en la Ciudad de La Paz, municipio de La Paz, Baja California Sur
 </t>
  </si>
  <si>
    <t xml:space="preserve">Renivelado con carpeta asfáltia de la calle Manuel Encinas, tramo: Isabel La Católica a Héroes de Independencia, en la Ciudad de La Paz, municipio de La Paz, Baja California Sur
 </t>
  </si>
  <si>
    <t xml:space="preserve">Renivelado con carpeta asfáltia de la calle Miguel L. Legaspy, tramo: Isabel La Católica a Josefa Ortíz de Domínguez, en la Ciudad de La Paz, municipio de La Paz, Baja California Sur
 </t>
  </si>
  <si>
    <t xml:space="preserve">Pavimentación con carpeta asfáltia de la calle Benito Júarez, tramo: Márquez de León a José María Morelos y Pavón, en la localidad de Bahía Tortugas, municipio de Mulegé, Baja California Sur
 </t>
  </si>
  <si>
    <t xml:space="preserve">Modernización del camino Bahía Tortugas - Punta Eugenia, municipio de Mulegé en Baja California Sur, del km 0+000 al km 26+000, con una meta de 26 km (del km 14+500 al km 19+700), en la localidad de B 
 </t>
  </si>
  <si>
    <t>Renivelado con carpeta asfáltica de 7.0 cm del Crucero Blvd. Forjadores de Sudcalifornia y Blvd. Luis Donaldo Colosio, en la Ciudad de La Paz, municipio de La Paz, Baja California Sur</t>
  </si>
  <si>
    <t>Obras complementarias del tramo vial que comunica San Miguel de Comondú a San José de Comundú en el municipio de Comondú, Baja California Sur</t>
  </si>
  <si>
    <t>Renivelado con carpeta asfáltica de la calle 16 de Septiembre, tramo: Ignacio Altamirano a Josefa Ortíz de Domínguez , en la Ciudad de La Paz, municipio de La Paz, Baja California Sur</t>
  </si>
  <si>
    <t>Renivelado con carpeta asfáltica de la calle 16 de Septiembre, tramo: Isabel la Católica a Durango , en la Ciudad de La Paz, municipio de La Paz, Baja California Sur</t>
  </si>
  <si>
    <t>Renivelado con carpeta asfáltica de 5.0 cm de la calle Goleta, tramo: Blvd. Golfo de California a Insurgentes, en la Ciudad de La Paz, municipio de La Paz, Baja California Sur</t>
  </si>
  <si>
    <t>Renivelado con carpeta asfáltica de 3.0 cm de la calle Nevado de Colima, tramo: Blvd. Santa Rosa a Blvd. San Carlos, en la Ciudad de La Paz, municipio de La Paz, Baja California Sur</t>
  </si>
  <si>
    <t>Renivelado con carpeta asfáltica de 5.0 cm de crucero Guillermo Prieto y Miguel Hidalgo, en la Ciudad de La Paz, municipio de La Paz, Baja California Sur</t>
  </si>
  <si>
    <t>Renivelado con carpeta asfáltica de 5.0 cm de la calle Chechén, tramo: Blvd. Agustín Olachea Avilés a Valentín Gómez Farías, en la Ciudad de La Paz, municipio de La Paz, Baja California Sur</t>
  </si>
  <si>
    <t>Reconstrucción con carpeta asfáltica con sustitución de base hidráulica de la calle Índigo, tramo: Blvd. Camino Real a Presidencia Municipal, en la Ciudad de La Paz, municipio de La Paz, Baja California Sur</t>
  </si>
  <si>
    <t>Reconstrucción con carpeta asfáltica con sustitución de base hidráulica de la calle Gil B. Morales, tramo: Artículo 115 a De la Montura, en la Ciudad de La Paz, municipio de La Paz, Baja California Sur</t>
  </si>
  <si>
    <t>Pvimentación con concreto hidráulico del Blvd. Golfo de California, tramo: Sierra a Sardinas, incluye: vado de concreto en el cruce de carretera y Delfines, en la Ciudad de Loreto, municipio de Loreto, Baja California Sur</t>
  </si>
  <si>
    <t>Elaboración de estudios y proyecto ejecutivo para la construcción del Circuito Vial Sur, Crucero Avenida Forjadores de Sudcalifornia y Avenida Concepción, en el municipio de La Paz Estado de Baja California Sur</t>
  </si>
  <si>
    <t>Elaboración de estudios y proyectos ejecutivo para la construcción del Circuito Vial, tramo 7, Longitud = 0.70 km, en el municipio de La Paz Estado de Baja California Sur.</t>
  </si>
  <si>
    <t>Elaboración de estudios y proyectos ejecutivo para la construcción de diversas vialidades en el Estado de Baja California Sur</t>
  </si>
  <si>
    <t>Elaboración de estudios y proyectos viales, en Baja California Sur</t>
  </si>
  <si>
    <t>Proyecto del Colector en La Paz, municipio de La Paz, Baja California Sur</t>
  </si>
  <si>
    <t>Ramo 9 SICT</t>
  </si>
  <si>
    <t>0702121.D011P0131.101.12355063</t>
  </si>
  <si>
    <t>0702121.D011P0131.101.12355102</t>
  </si>
  <si>
    <t>0702121.D011P0131.101.12355128</t>
  </si>
  <si>
    <t>0702121.D011P0131.101.12355156</t>
  </si>
  <si>
    <t>0702121.D011P0131.101.12355157</t>
  </si>
  <si>
    <t>0702121.D011P0131.101.12355164</t>
  </si>
  <si>
    <t>0702121.D011P0131.101.12355167</t>
  </si>
  <si>
    <t>0702121.D011P0131.101.12355173</t>
  </si>
  <si>
    <t>0702121.D011P0131.101.12355175</t>
  </si>
  <si>
    <t>0702121.D011P0131.101.12355179</t>
  </si>
  <si>
    <t>0702121.D011P0131.101.12355182</t>
  </si>
  <si>
    <t>0702121.D011P0131.101.12355183</t>
  </si>
  <si>
    <t>0702121.D011P0131.101.12355184</t>
  </si>
  <si>
    <t>0702121.D011P0131.101.12355185</t>
  </si>
  <si>
    <t>0702121.D011P0131.101.12355186</t>
  </si>
  <si>
    <t>0702121.D011P0131.101.12355187</t>
  </si>
  <si>
    <t>0702121.D011P0131.101.12355189</t>
  </si>
  <si>
    <t>0702121.D011P0131.101.12355190</t>
  </si>
  <si>
    <t>0702121.D011P0131.101.12355191</t>
  </si>
  <si>
    <t>0702121.D011P0131.101.12355192</t>
  </si>
  <si>
    <t>0702121.D011P0131.101.12355193</t>
  </si>
  <si>
    <t>0702121.D011P0131.101.12355194</t>
  </si>
  <si>
    <t>0702121.D011P0131.101.12355195</t>
  </si>
  <si>
    <t>0702121.D011P0131.101.12355196</t>
  </si>
  <si>
    <t>0702121.D011P0131.101.12355197</t>
  </si>
  <si>
    <t>0702121.D011P0131.101.12355198</t>
  </si>
  <si>
    <t>0702121.D011P0131.101.12355199</t>
  </si>
  <si>
    <t>0702121.D011P0131.101.12355200</t>
  </si>
  <si>
    <t>0702121.D011P0131.101.12355201</t>
  </si>
  <si>
    <t>0702121.D011P0131.101.12355202</t>
  </si>
  <si>
    <t>0702121.D011P0131.101.12355203</t>
  </si>
  <si>
    <t>0702121.D011P0131.101.12355204</t>
  </si>
  <si>
    <t>0702121.D011P0131.101.12355205</t>
  </si>
  <si>
    <t>0702121.D011P0131.101.12355206</t>
  </si>
  <si>
    <t>0702121.D011P0131.101.12355207</t>
  </si>
  <si>
    <t>0702121.D011P0131.101.12355208</t>
  </si>
  <si>
    <t>0702121.D011P0131.101.12355209</t>
  </si>
  <si>
    <t>0702121.D011P0131.101.12355210</t>
  </si>
  <si>
    <t>0702121.D011P0131.101.12357018</t>
  </si>
  <si>
    <t>0702121.D011P0131.101.12359001</t>
  </si>
  <si>
    <t>0702121.D011P0131.530.12355095</t>
  </si>
  <si>
    <t>0702121.D011P0131.530.12355126</t>
  </si>
  <si>
    <t>0702121.D011P0131.530.12355144</t>
  </si>
  <si>
    <t>0702121.D011P0131.530.12355146</t>
  </si>
  <si>
    <t>0702121.D011P0131.530.12355150</t>
  </si>
  <si>
    <t>0702121.D011P0131.530.12355152</t>
  </si>
  <si>
    <t>0702121.D011P0131.530.12355156</t>
  </si>
  <si>
    <t>0702121.D011P0131.530.12355157</t>
  </si>
  <si>
    <t>0702121.D011P0131.530.12355211</t>
  </si>
  <si>
    <t>0702121.D011P0131.530.12355212</t>
  </si>
  <si>
    <t>0702121.D011P0131.530.12355213</t>
  </si>
  <si>
    <t>0702121.D011P0131.530.12355214</t>
  </si>
  <si>
    <t>0702121.D011P0131.530.12355215</t>
  </si>
  <si>
    <t>0702121.D011P0131.530.12355220</t>
  </si>
  <si>
    <t>0702121.D011P0131.530.12355242</t>
  </si>
  <si>
    <t>0702121.D011P0131.530.12355243</t>
  </si>
  <si>
    <t>0702121.D011P0131.530.12359002</t>
  </si>
  <si>
    <t>0702121.D011P0131.530.12359004</t>
  </si>
  <si>
    <t>0702121.D011P0131.538.12355255</t>
  </si>
  <si>
    <t>0702121.D011P0131.538.12355256</t>
  </si>
  <si>
    <t>0702121.D011P0131.548.12352160</t>
  </si>
  <si>
    <t>0702121.D011P0131.548.12355132</t>
  </si>
  <si>
    <t>0702121.D011P0131.548.12355133</t>
  </si>
  <si>
    <t>0702121.D011P0131.548.12355134</t>
  </si>
  <si>
    <t>0702121.D011P0131.548.12355136</t>
  </si>
  <si>
    <t>0702121.D011P0131.548.12355138</t>
  </si>
  <si>
    <t>0702121.D011P0131.548.12355139</t>
  </si>
  <si>
    <t>0702121.D011P0131.548.12355140</t>
  </si>
  <si>
    <t>0702121.D011P0131.548.12355141</t>
  </si>
  <si>
    <t>0702121.D011P0131.548.12355142</t>
  </si>
  <si>
    <t>0702121.D011P0131.548.12355143</t>
  </si>
  <si>
    <t>0702121.D011P0131.548.12355181</t>
  </si>
  <si>
    <t>0702121.D011P0131.548.12355223</t>
  </si>
  <si>
    <t>0702121.D011P0131.548.12355224</t>
  </si>
  <si>
    <t>0702121.D011P0131.548.12355225</t>
  </si>
  <si>
    <t>0702121.D011P0131.548.12355226</t>
  </si>
  <si>
    <t>0702121.D011P0131.548.12355227</t>
  </si>
  <si>
    <t>0702121.D011P0131.548.12355228</t>
  </si>
  <si>
    <t>0702121.D011P0131.548.12355229</t>
  </si>
  <si>
    <t>0702121.D011P0131.548.12355230</t>
  </si>
  <si>
    <t>0702121.D011P0131.548.12355231</t>
  </si>
  <si>
    <t>0702121.D011P0131.548.12355232</t>
  </si>
  <si>
    <t>0702121.D011P0131.548.12355233</t>
  </si>
  <si>
    <t>0702121.D011P0131.548.12355234</t>
  </si>
  <si>
    <t>0702121.D011P0131.548.12355235</t>
  </si>
  <si>
    <t>0702121.D011P0131.548.12355236</t>
  </si>
  <si>
    <t>0702121.D011P0131.548.12355237</t>
  </si>
  <si>
    <t>0702121.D011P0131.548.12355238</t>
  </si>
  <si>
    <t>0702121.D011P0131.548.12355239</t>
  </si>
  <si>
    <t>0702121.D011P0131.548.12355240</t>
  </si>
  <si>
    <t>0702121.D011P0131.548.12355241</t>
  </si>
  <si>
    <t>0702121.D011P0131.548.12355244</t>
  </si>
  <si>
    <t>0702121.D011P0131.548.12355245</t>
  </si>
  <si>
    <t>0702121.D011P0131.548.12355246</t>
  </si>
  <si>
    <t>0702121.D011P0131.548.12355247</t>
  </si>
  <si>
    <t>0702121.D011P0131.548.12355248</t>
  </si>
  <si>
    <t>0702121.D011P0131.548.12355249</t>
  </si>
  <si>
    <t>0702121.D011P0131.548.12355250</t>
  </si>
  <si>
    <t>0702121.D011P0131.548.12355251</t>
  </si>
  <si>
    <t>0702121.D011P0131.548.12355252</t>
  </si>
  <si>
    <t>0702121.D011P0131.548.12355253</t>
  </si>
  <si>
    <t>0702121.D011P0131.548.12355254</t>
  </si>
  <si>
    <t>0702121.D011P0131.548.12710014</t>
  </si>
  <si>
    <t>0702121.D011P0131.548.12710015</t>
  </si>
  <si>
    <t>0702121.D011P0131.548.12710016</t>
  </si>
  <si>
    <t>0702121.D011P0131.548.12710018</t>
  </si>
  <si>
    <t>0702121.D011P0131.548.12710019</t>
  </si>
  <si>
    <t>0702121.D011P0131.588.12355156</t>
  </si>
  <si>
    <t>0702121.D011P0131.588.12355157</t>
  </si>
  <si>
    <t>Secretaría de Planeacion Urbana, Infraestructura, Movilidad, Medio Ambiente y Recursos Naturales</t>
  </si>
  <si>
    <t xml:space="preserve">Revisó                                                                                                               </t>
  </si>
  <si>
    <t xml:space="preserve"> Autorizó                                                                                                                             </t>
  </si>
  <si>
    <t>Ing. Rafael León Sierra                                                                                                                                                                                                 Jefe de Departamento de Estudios y Servicios</t>
  </si>
  <si>
    <t>C. Maricela Villalobos Lucero
Encargada de la Dirección de Administración e Informática</t>
  </si>
  <si>
    <t xml:space="preserve">Elaboró </t>
  </si>
  <si>
    <t xml:space="preserve">     C. Carolina Armenta Cervantes
Secretaria                                                                                                                                                             </t>
  </si>
  <si>
    <t>p</t>
  </si>
  <si>
    <t>Nombre del Ente Público
Programas y Proyectos de Inversión
De 01 ENE a 30 OCT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</si>
</sst>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&quot;$&quot;#,##0.00"/>
  </numFmts>
  <fonts count="17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b/>
      <sz val="9"/>
      <color theme="1"/>
      <name val="Arial"/>
      <family val="2"/>
    </font>
    <font>
      <b/>
      <vertAlign val="superscript"/>
      <sz val="9"/>
      <color theme="1"/>
      <name val="Arial"/>
      <family val="2"/>
    </font>
    <font>
      <b/>
      <sz val="9"/>
      <color rgb="FFFF0000"/>
      <name val="Arial"/>
      <family val="2"/>
    </font>
    <font>
      <sz val="8"/>
      <color theme="1"/>
      <name val="Arial"/>
      <family val="2"/>
    </font>
    <font>
      <sz val="11"/>
      <color theme="1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0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9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" fillId="0" borderId="0"/>
  </cellStyleXfs>
  <cellXfs count="77">
    <xf numFmtId="0" fontId="0" fillId="0" borderId="0" xfId="0"/>
    <xf numFmtId="0" fontId="0" fillId="0" borderId="0" xfId="0" applyProtection="1">
      <protection locked="0"/>
    </xf>
    <xf numFmtId="0" fontId="3" fillId="4" borderId="1" xfId="16" applyFont="1" applyFill="1" applyBorder="1" applyAlignment="1" applyProtection="1">
      <alignment horizontal="center" vertical="top" wrapText="1"/>
      <protection locked="0"/>
    </xf>
    <xf numFmtId="0" fontId="3" fillId="4" borderId="2" xfId="0" applyFont="1" applyFill="1" applyBorder="1" applyAlignment="1" applyProtection="1">
      <alignment horizontal="center" wrapText="1"/>
      <protection locked="0"/>
    </xf>
    <xf numFmtId="0" fontId="3" fillId="4" borderId="3" xfId="0" applyFont="1" applyFill="1" applyBorder="1" applyAlignment="1" applyProtection="1">
      <alignment horizontal="center" wrapText="1"/>
      <protection locked="0"/>
    </xf>
    <xf numFmtId="0" fontId="3" fillId="4" borderId="4" xfId="0" applyFont="1" applyFill="1" applyBorder="1" applyAlignment="1" applyProtection="1">
      <alignment horizontal="center" wrapText="1"/>
      <protection locked="0"/>
    </xf>
    <xf numFmtId="0" fontId="3" fillId="4" borderId="2" xfId="0" applyFont="1" applyFill="1" applyBorder="1" applyAlignment="1" applyProtection="1">
      <alignment horizontal="left"/>
      <protection locked="0"/>
    </xf>
    <xf numFmtId="0" fontId="3" fillId="4" borderId="2" xfId="11" applyFont="1" applyFill="1" applyBorder="1" applyAlignment="1" applyProtection="1">
      <alignment horizontal="left" vertical="center"/>
      <protection locked="0"/>
    </xf>
    <xf numFmtId="0" fontId="3" fillId="4" borderId="4" xfId="11" applyFont="1" applyFill="1" applyBorder="1" applyAlignment="1" applyProtection="1">
      <alignment horizontal="center" vertical="center"/>
      <protection locked="0"/>
    </xf>
    <xf numFmtId="0" fontId="3" fillId="4" borderId="5" xfId="16" applyFont="1" applyFill="1" applyBorder="1" applyAlignment="1" applyProtection="1">
      <alignment horizontal="center" vertical="top" wrapText="1"/>
      <protection locked="0"/>
    </xf>
    <xf numFmtId="0" fontId="3" fillId="4" borderId="6" xfId="0" applyFont="1" applyFill="1" applyBorder="1" applyAlignment="1" applyProtection="1">
      <alignment horizontal="center" vertical="center" wrapText="1"/>
      <protection locked="0"/>
    </xf>
    <xf numFmtId="4" fontId="3" fillId="4" borderId="6" xfId="11" applyNumberFormat="1" applyFont="1" applyFill="1" applyBorder="1" applyAlignment="1" applyProtection="1">
      <alignment horizontal="center" vertical="center" wrapText="1"/>
      <protection locked="0"/>
    </xf>
    <xf numFmtId="0" fontId="3" fillId="4" borderId="3" xfId="0" applyFont="1" applyFill="1" applyBorder="1" applyAlignment="1" applyProtection="1">
      <alignment horizontal="centerContinuous" wrapText="1"/>
      <protection locked="0"/>
    </xf>
    <xf numFmtId="0" fontId="3" fillId="4" borderId="4" xfId="0" applyFont="1" applyFill="1" applyBorder="1" applyAlignment="1" applyProtection="1">
      <alignment horizontal="centerContinuous" wrapText="1"/>
      <protection locked="0"/>
    </xf>
    <xf numFmtId="0" fontId="6" fillId="2" borderId="0" xfId="8" applyFont="1" applyFill="1" applyAlignment="1">
      <alignment horizontal="left" vertical="center" wrapText="1"/>
    </xf>
    <xf numFmtId="0" fontId="7" fillId="0" borderId="0" xfId="0" applyFont="1" applyAlignment="1">
      <alignment horizontal="left" wrapText="1" indent="1"/>
    </xf>
    <xf numFmtId="0" fontId="9" fillId="0" borderId="0" xfId="0" applyFont="1" applyAlignment="1">
      <alignment horizontal="left" wrapText="1" indent="1"/>
    </xf>
    <xf numFmtId="0" fontId="6" fillId="3" borderId="0" xfId="8" applyFont="1" applyFill="1" applyAlignment="1">
      <alignment horizontal="left" vertical="center" wrapText="1"/>
    </xf>
    <xf numFmtId="0" fontId="7" fillId="0" borderId="0" xfId="0" applyFont="1"/>
    <xf numFmtId="0" fontId="10" fillId="0" borderId="0" xfId="0" applyFont="1"/>
    <xf numFmtId="0" fontId="7" fillId="0" borderId="0" xfId="0" applyFont="1" applyAlignment="1">
      <alignment wrapText="1"/>
    </xf>
    <xf numFmtId="0" fontId="10" fillId="0" borderId="0" xfId="0" applyFont="1" applyAlignment="1">
      <alignment horizontal="justify" wrapText="1"/>
    </xf>
    <xf numFmtId="0" fontId="0" fillId="0" borderId="0" xfId="0" applyAlignment="1" applyProtection="1">
      <alignment wrapText="1"/>
      <protection locked="0"/>
    </xf>
    <xf numFmtId="0" fontId="0" fillId="0" borderId="6" xfId="0" applyBorder="1" applyAlignment="1" applyProtection="1">
      <alignment horizontal="justify" vertical="center" wrapText="1"/>
      <protection locked="0"/>
    </xf>
    <xf numFmtId="0" fontId="0" fillId="0" borderId="6" xfId="0" applyBorder="1" applyAlignment="1" applyProtection="1">
      <alignment horizontal="justify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165" fontId="0" fillId="0" borderId="6" xfId="0" applyNumberFormat="1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justify" vertical="center"/>
      <protection locked="0"/>
    </xf>
    <xf numFmtId="9" fontId="0" fillId="0" borderId="6" xfId="17" applyFont="1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 wrapText="1"/>
      <protection locked="0"/>
    </xf>
    <xf numFmtId="0" fontId="0" fillId="0" borderId="6" xfId="0" applyFill="1" applyBorder="1" applyAlignment="1" applyProtection="1">
      <alignment horizontal="center" vertical="center"/>
      <protection locked="0"/>
    </xf>
    <xf numFmtId="0" fontId="0" fillId="0" borderId="6" xfId="0" applyFill="1" applyBorder="1" applyAlignment="1" applyProtection="1">
      <alignment horizontal="justify" vertical="center" wrapText="1"/>
      <protection locked="0"/>
    </xf>
    <xf numFmtId="0" fontId="0" fillId="0" borderId="6" xfId="0" applyFill="1" applyBorder="1" applyAlignment="1" applyProtection="1">
      <alignment horizontal="justify" vertical="center"/>
      <protection locked="0"/>
    </xf>
    <xf numFmtId="0" fontId="0" fillId="0" borderId="6" xfId="0" applyFill="1" applyBorder="1" applyAlignment="1" applyProtection="1">
      <alignment horizontal="center" vertical="center" wrapText="1"/>
      <protection locked="0"/>
    </xf>
    <xf numFmtId="165" fontId="0" fillId="0" borderId="6" xfId="0" applyNumberFormat="1" applyFill="1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justify" vertical="center" wrapText="1"/>
      <protection locked="0"/>
    </xf>
    <xf numFmtId="0" fontId="0" fillId="0" borderId="0" xfId="0" applyBorder="1" applyAlignment="1" applyProtection="1">
      <alignment horizontal="center" vertical="center" wrapText="1"/>
      <protection locked="0"/>
    </xf>
    <xf numFmtId="165" fontId="0" fillId="0" borderId="0" xfId="0" applyNumberFormat="1" applyBorder="1" applyAlignment="1" applyProtection="1">
      <alignment horizontal="center" vertical="center"/>
      <protection locked="0"/>
    </xf>
    <xf numFmtId="9" fontId="0" fillId="0" borderId="0" xfId="17" applyFont="1" applyBorder="1" applyAlignment="1" applyProtection="1">
      <alignment horizontal="center" vertical="center"/>
      <protection locked="0"/>
    </xf>
    <xf numFmtId="9" fontId="0" fillId="0" borderId="6" xfId="17" applyFont="1" applyFill="1" applyBorder="1" applyAlignment="1" applyProtection="1">
      <alignment horizontal="center" vertical="center"/>
      <protection locked="0"/>
    </xf>
    <xf numFmtId="0" fontId="0" fillId="0" borderId="0" xfId="0" applyFill="1" applyProtection="1">
      <protection locked="0"/>
    </xf>
    <xf numFmtId="0" fontId="0" fillId="0" borderId="0" xfId="0" applyFill="1" applyAlignment="1" applyProtection="1">
      <alignment horizontal="center" vertical="center" wrapText="1"/>
      <protection locked="0"/>
    </xf>
    <xf numFmtId="165" fontId="0" fillId="0" borderId="0" xfId="0" applyNumberFormat="1" applyFill="1" applyAlignment="1" applyProtection="1">
      <alignment horizontal="center" vertical="center" wrapText="1"/>
      <protection locked="0"/>
    </xf>
    <xf numFmtId="165" fontId="0" fillId="0" borderId="0" xfId="18" applyNumberFormat="1" applyFont="1" applyFill="1" applyProtection="1">
      <protection locked="0"/>
    </xf>
    <xf numFmtId="165" fontId="0" fillId="0" borderId="0" xfId="0" applyNumberFormat="1" applyFill="1" applyProtection="1">
      <protection locked="0"/>
    </xf>
    <xf numFmtId="165" fontId="3" fillId="4" borderId="2" xfId="0" applyNumberFormat="1" applyFont="1" applyFill="1" applyBorder="1" applyAlignment="1" applyProtection="1">
      <alignment horizontal="centerContinuous" wrapText="1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Fill="1"/>
    <xf numFmtId="44" fontId="0" fillId="0" borderId="0" xfId="18" applyFont="1" applyFill="1"/>
    <xf numFmtId="44" fontId="0" fillId="0" borderId="0" xfId="18" applyFont="1" applyFill="1" applyProtection="1">
      <protection locked="0"/>
    </xf>
    <xf numFmtId="0" fontId="3" fillId="4" borderId="6" xfId="0" applyFont="1" applyFill="1" applyBorder="1" applyAlignment="1" applyProtection="1">
      <alignment horizontal="center" wrapText="1"/>
      <protection locked="0"/>
    </xf>
    <xf numFmtId="0" fontId="0" fillId="0" borderId="0" xfId="0" applyAlignment="1" applyProtection="1">
      <alignment horizontal="center"/>
      <protection locked="0"/>
    </xf>
    <xf numFmtId="0" fontId="0" fillId="5" borderId="6" xfId="0" applyFill="1" applyBorder="1" applyAlignment="1" applyProtection="1">
      <alignment horizontal="justify" vertical="center" wrapText="1"/>
      <protection locked="0"/>
    </xf>
    <xf numFmtId="0" fontId="0" fillId="5" borderId="6" xfId="0" applyFill="1" applyBorder="1" applyAlignment="1" applyProtection="1">
      <alignment horizontal="center" vertical="center" wrapText="1"/>
      <protection locked="0"/>
    </xf>
    <xf numFmtId="165" fontId="0" fillId="5" borderId="6" xfId="0" applyNumberFormat="1" applyFill="1" applyBorder="1" applyAlignment="1" applyProtection="1">
      <alignment horizontal="center" vertical="center"/>
      <protection locked="0"/>
    </xf>
    <xf numFmtId="0" fontId="0" fillId="5" borderId="6" xfId="0" applyFill="1" applyBorder="1" applyAlignment="1" applyProtection="1">
      <alignment horizontal="center" vertical="center"/>
      <protection locked="0"/>
    </xf>
    <xf numFmtId="9" fontId="0" fillId="5" borderId="6" xfId="17" applyFont="1" applyFill="1" applyBorder="1" applyAlignment="1" applyProtection="1">
      <alignment horizontal="center" vertical="center"/>
      <protection locked="0"/>
    </xf>
    <xf numFmtId="0" fontId="0" fillId="5" borderId="0" xfId="0" applyFill="1" applyAlignment="1" applyProtection="1">
      <alignment horizontal="center" vertical="center" wrapText="1"/>
      <protection locked="0"/>
    </xf>
    <xf numFmtId="165" fontId="0" fillId="5" borderId="0" xfId="18" applyNumberFormat="1" applyFont="1" applyFill="1" applyProtection="1">
      <protection locked="0"/>
    </xf>
    <xf numFmtId="165" fontId="0" fillId="5" borderId="0" xfId="0" applyNumberFormat="1" applyFill="1" applyProtection="1">
      <protection locked="0"/>
    </xf>
    <xf numFmtId="0" fontId="0" fillId="5" borderId="0" xfId="0" applyFill="1" applyProtection="1">
      <protection locked="0"/>
    </xf>
    <xf numFmtId="0" fontId="0" fillId="5" borderId="6" xfId="0" applyFill="1" applyBorder="1" applyAlignment="1" applyProtection="1">
      <alignment horizontal="justify" vertical="center"/>
      <protection locked="0"/>
    </xf>
    <xf numFmtId="0" fontId="16" fillId="0" borderId="0" xfId="0" applyFont="1"/>
    <xf numFmtId="0" fontId="15" fillId="0" borderId="0" xfId="0" applyFont="1"/>
    <xf numFmtId="0" fontId="15" fillId="0" borderId="0" xfId="0" applyFont="1" applyAlignment="1">
      <alignment horizontal="center" wrapText="1"/>
    </xf>
    <xf numFmtId="0" fontId="15" fillId="0" borderId="0" xfId="0" applyFont="1" applyAlignment="1">
      <alignment horizontal="center" vertical="center" wrapText="1"/>
    </xf>
    <xf numFmtId="0" fontId="14" fillId="0" borderId="0" xfId="0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 applyProtection="1">
      <alignment horizontal="justify" vertical="center"/>
      <protection locked="0"/>
    </xf>
    <xf numFmtId="165" fontId="14" fillId="0" borderId="0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Border="1" applyProtection="1">
      <protection locked="0"/>
    </xf>
    <xf numFmtId="0" fontId="14" fillId="0" borderId="0" xfId="0" applyFont="1" applyFill="1" applyProtection="1">
      <protection locked="0"/>
    </xf>
    <xf numFmtId="44" fontId="14" fillId="0" borderId="0" xfId="18" applyFont="1" applyFill="1" applyProtection="1">
      <protection locked="0"/>
    </xf>
    <xf numFmtId="0" fontId="15" fillId="0" borderId="0" xfId="0" applyFont="1" applyAlignment="1">
      <alignment horizontal="center" vertical="center" wrapText="1"/>
    </xf>
    <xf numFmtId="0" fontId="15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15" fillId="0" borderId="0" xfId="0" applyFont="1" applyAlignment="1">
      <alignment vertical="center"/>
    </xf>
  </cellXfs>
  <cellStyles count="20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" xfId="18" builtinId="4"/>
    <cellStyle name="Moneda 2" xfId="6" xr:uid="{00000000-0005-0000-0000-000005000000}"/>
    <cellStyle name="Normal" xfId="0" builtinId="0"/>
    <cellStyle name="Normal 17" xfId="19" xr:uid="{010409E0-F175-454C-9376-D54C985813A0}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Normal_141008Reportes Cuadros Institucionales-sectorialesADV" xfId="16" xr:uid="{00000000-0005-0000-0000-000010000000}"/>
    <cellStyle name="Porcentaje" xfId="17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93"/>
  <sheetViews>
    <sheetView showGridLines="0" tabSelected="1" view="pageBreakPreview" zoomScale="85" zoomScaleNormal="100" zoomScaleSheetLayoutView="85" workbookViewId="0">
      <selection sqref="A1:O1"/>
    </sheetView>
  </sheetViews>
  <sheetFormatPr baseColWidth="10" defaultColWidth="12" defaultRowHeight="11.25" x14ac:dyDescent="0.2"/>
  <cols>
    <col min="1" max="1" width="31.5" style="1" customWidth="1"/>
    <col min="2" max="2" width="52.1640625" style="1" customWidth="1"/>
    <col min="3" max="3" width="22.5" style="47" customWidth="1"/>
    <col min="4" max="4" width="28.5" style="1" customWidth="1"/>
    <col min="5" max="5" width="20.5" style="1" customWidth="1"/>
    <col min="6" max="6" width="20.33203125" style="1" customWidth="1"/>
    <col min="7" max="7" width="21.1640625" style="1" customWidth="1"/>
    <col min="8" max="8" width="15" style="1" customWidth="1"/>
    <col min="9" max="9" width="13.83203125" style="1" customWidth="1"/>
    <col min="10" max="11" width="11.5" style="1" customWidth="1"/>
    <col min="12" max="15" width="11.83203125" style="1" customWidth="1"/>
    <col min="16" max="16" width="12" style="41"/>
    <col min="17" max="17" width="15" style="50" bestFit="1" customWidth="1"/>
    <col min="18" max="18" width="15.6640625" style="41" customWidth="1"/>
    <col min="19" max="16384" width="12" style="41"/>
  </cols>
  <sheetData>
    <row r="1" spans="1:18" s="48" customFormat="1" ht="35.1" customHeight="1" x14ac:dyDescent="0.2">
      <c r="A1" s="51" t="s">
        <v>412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Q1" s="49"/>
    </row>
    <row r="2" spans="1:18" s="48" customFormat="1" ht="12.75" customHeight="1" x14ac:dyDescent="0.2">
      <c r="A2" s="2"/>
      <c r="B2" s="2"/>
      <c r="C2" s="2"/>
      <c r="D2" s="2"/>
      <c r="E2" s="3"/>
      <c r="F2" s="4" t="s">
        <v>2</v>
      </c>
      <c r="G2" s="5"/>
      <c r="H2" s="46"/>
      <c r="I2" s="12" t="s">
        <v>8</v>
      </c>
      <c r="J2" s="12"/>
      <c r="K2" s="13"/>
      <c r="L2" s="6" t="s">
        <v>15</v>
      </c>
      <c r="M2" s="5"/>
      <c r="N2" s="7" t="s">
        <v>14</v>
      </c>
      <c r="O2" s="8"/>
      <c r="Q2" s="49"/>
    </row>
    <row r="3" spans="1:18" s="48" customFormat="1" ht="33.75" customHeight="1" x14ac:dyDescent="0.2">
      <c r="A3" s="9" t="s">
        <v>16</v>
      </c>
      <c r="B3" s="9" t="s">
        <v>0</v>
      </c>
      <c r="C3" s="9" t="s">
        <v>5</v>
      </c>
      <c r="D3" s="9" t="s">
        <v>1</v>
      </c>
      <c r="E3" s="10" t="s">
        <v>3</v>
      </c>
      <c r="F3" s="10" t="s">
        <v>4</v>
      </c>
      <c r="G3" s="10" t="s">
        <v>6</v>
      </c>
      <c r="H3" s="10" t="s">
        <v>9</v>
      </c>
      <c r="I3" s="10" t="s">
        <v>4</v>
      </c>
      <c r="J3" s="10" t="s">
        <v>7</v>
      </c>
      <c r="K3" s="10" t="s">
        <v>23</v>
      </c>
      <c r="L3" s="10" t="s">
        <v>10</v>
      </c>
      <c r="M3" s="10" t="s">
        <v>11</v>
      </c>
      <c r="N3" s="11" t="s">
        <v>12</v>
      </c>
      <c r="O3" s="11" t="s">
        <v>13</v>
      </c>
      <c r="Q3" s="49"/>
    </row>
    <row r="4" spans="1:18" ht="6.75" customHeight="1" x14ac:dyDescent="0.2">
      <c r="B4" s="22"/>
    </row>
    <row r="5" spans="1:18" ht="6.75" customHeight="1" x14ac:dyDescent="0.2"/>
    <row r="6" spans="1:18" ht="57" customHeight="1" x14ac:dyDescent="0.2">
      <c r="A6" s="23" t="s">
        <v>85</v>
      </c>
      <c r="B6" s="24" t="s">
        <v>43</v>
      </c>
      <c r="C6" s="30" t="s">
        <v>46</v>
      </c>
      <c r="D6" s="30" t="s">
        <v>404</v>
      </c>
      <c r="E6" s="35">
        <v>580888.56999999995</v>
      </c>
      <c r="F6" s="35">
        <v>580888.56999999995</v>
      </c>
      <c r="G6" s="26">
        <f>F6-353038.4</f>
        <v>227850.16999999993</v>
      </c>
      <c r="H6" s="25">
        <v>1</v>
      </c>
      <c r="I6" s="25">
        <v>1</v>
      </c>
      <c r="J6" s="25">
        <v>0.92</v>
      </c>
      <c r="K6" s="25" t="s">
        <v>45</v>
      </c>
      <c r="L6" s="40">
        <f t="shared" ref="L6" si="0">G6/E6</f>
        <v>0.39224419581882969</v>
      </c>
      <c r="M6" s="40">
        <f t="shared" ref="M6" si="1">G6/F6</f>
        <v>0.39224419581882969</v>
      </c>
      <c r="N6" s="29">
        <f t="shared" ref="N6" si="2">J6/I6</f>
        <v>0.92</v>
      </c>
      <c r="O6" s="29">
        <f t="shared" ref="O6" si="3">J6/I6</f>
        <v>0.92</v>
      </c>
      <c r="P6" s="43"/>
      <c r="Q6" s="44"/>
      <c r="R6" s="45"/>
    </row>
    <row r="7" spans="1:18" ht="67.5" x14ac:dyDescent="0.2">
      <c r="A7" s="32" t="s">
        <v>86</v>
      </c>
      <c r="B7" s="33" t="s">
        <v>44</v>
      </c>
      <c r="C7" s="34" t="s">
        <v>46</v>
      </c>
      <c r="D7" s="30" t="s">
        <v>404</v>
      </c>
      <c r="E7" s="35">
        <v>1163954.22</v>
      </c>
      <c r="F7" s="35">
        <v>1142529.6499999999</v>
      </c>
      <c r="G7" s="35">
        <v>1142529.6499999999</v>
      </c>
      <c r="H7" s="31">
        <v>1</v>
      </c>
      <c r="I7" s="31">
        <v>1</v>
      </c>
      <c r="J7" s="31">
        <v>1</v>
      </c>
      <c r="K7" s="31" t="s">
        <v>45</v>
      </c>
      <c r="L7" s="40">
        <v>1</v>
      </c>
      <c r="M7" s="40">
        <f t="shared" ref="M7:M181" si="4">G7/F7</f>
        <v>1</v>
      </c>
      <c r="N7" s="40">
        <f t="shared" ref="N7:N92" si="5">J7/I7</f>
        <v>1</v>
      </c>
      <c r="O7" s="40">
        <f t="shared" ref="O7:O181" si="6">J7/I7</f>
        <v>1</v>
      </c>
      <c r="Q7" s="44"/>
      <c r="R7" s="45"/>
    </row>
    <row r="8" spans="1:18" ht="54" customHeight="1" x14ac:dyDescent="0.2">
      <c r="A8" s="32" t="s">
        <v>105</v>
      </c>
      <c r="B8" s="33" t="s">
        <v>106</v>
      </c>
      <c r="C8" s="34" t="s">
        <v>46</v>
      </c>
      <c r="D8" s="30" t="s">
        <v>404</v>
      </c>
      <c r="E8" s="35">
        <v>51308.25</v>
      </c>
      <c r="F8" s="35">
        <v>51308.25</v>
      </c>
      <c r="G8" s="35">
        <v>51308.25</v>
      </c>
      <c r="H8" s="31">
        <v>1</v>
      </c>
      <c r="I8" s="31">
        <v>1</v>
      </c>
      <c r="J8" s="31">
        <v>1</v>
      </c>
      <c r="K8" s="31" t="s">
        <v>45</v>
      </c>
      <c r="L8" s="40">
        <f t="shared" ref="L8:L179" si="7">G8/E8</f>
        <v>1</v>
      </c>
      <c r="M8" s="40">
        <f t="shared" si="4"/>
        <v>1</v>
      </c>
      <c r="N8" s="40">
        <f t="shared" si="5"/>
        <v>1</v>
      </c>
      <c r="O8" s="40">
        <f t="shared" si="6"/>
        <v>1</v>
      </c>
      <c r="P8" s="42"/>
      <c r="Q8" s="44"/>
      <c r="R8" s="45"/>
    </row>
    <row r="9" spans="1:18" ht="67.5" x14ac:dyDescent="0.2">
      <c r="A9" s="32" t="s">
        <v>87</v>
      </c>
      <c r="B9" s="33" t="s">
        <v>47</v>
      </c>
      <c r="C9" s="34" t="s">
        <v>46</v>
      </c>
      <c r="D9" s="30" t="s">
        <v>404</v>
      </c>
      <c r="E9" s="35">
        <v>1673435.68</v>
      </c>
      <c r="F9" s="35">
        <v>799320.87</v>
      </c>
      <c r="G9" s="35">
        <v>799320.87</v>
      </c>
      <c r="H9" s="31">
        <v>1</v>
      </c>
      <c r="I9" s="31">
        <v>1</v>
      </c>
      <c r="J9" s="31">
        <v>1</v>
      </c>
      <c r="K9" s="31" t="s">
        <v>45</v>
      </c>
      <c r="L9" s="40">
        <f t="shared" si="7"/>
        <v>0.47765257999040633</v>
      </c>
      <c r="M9" s="40">
        <f t="shared" si="4"/>
        <v>1</v>
      </c>
      <c r="N9" s="40">
        <f t="shared" si="5"/>
        <v>1</v>
      </c>
      <c r="O9" s="40">
        <f t="shared" si="6"/>
        <v>1</v>
      </c>
      <c r="Q9" s="44"/>
      <c r="R9" s="45"/>
    </row>
    <row r="10" spans="1:18" ht="87.75" customHeight="1" x14ac:dyDescent="0.2">
      <c r="A10" s="32" t="s">
        <v>88</v>
      </c>
      <c r="B10" s="33" t="s">
        <v>48</v>
      </c>
      <c r="C10" s="34" t="s">
        <v>46</v>
      </c>
      <c r="D10" s="30" t="s">
        <v>404</v>
      </c>
      <c r="E10" s="35">
        <v>842057</v>
      </c>
      <c r="F10" s="35">
        <v>842057</v>
      </c>
      <c r="G10" s="35">
        <v>842056.94</v>
      </c>
      <c r="H10" s="31">
        <v>1</v>
      </c>
      <c r="I10" s="31">
        <v>1</v>
      </c>
      <c r="J10" s="31">
        <v>1</v>
      </c>
      <c r="K10" s="31" t="s">
        <v>45</v>
      </c>
      <c r="L10" s="40">
        <f t="shared" si="7"/>
        <v>0.99999992874591614</v>
      </c>
      <c r="M10" s="40">
        <f t="shared" si="4"/>
        <v>0.99999992874591614</v>
      </c>
      <c r="N10" s="40">
        <f t="shared" si="5"/>
        <v>1</v>
      </c>
      <c r="O10" s="40">
        <f t="shared" si="6"/>
        <v>1</v>
      </c>
      <c r="P10" s="42"/>
      <c r="Q10" s="44"/>
      <c r="R10" s="45"/>
    </row>
    <row r="11" spans="1:18" ht="67.5" x14ac:dyDescent="0.2">
      <c r="A11" s="32" t="s">
        <v>89</v>
      </c>
      <c r="B11" s="33" t="s">
        <v>50</v>
      </c>
      <c r="C11" s="34" t="s">
        <v>46</v>
      </c>
      <c r="D11" s="30" t="s">
        <v>404</v>
      </c>
      <c r="E11" s="35">
        <v>1366372.27</v>
      </c>
      <c r="F11" s="35">
        <v>1366372.27</v>
      </c>
      <c r="G11" s="35">
        <v>1005956.39</v>
      </c>
      <c r="H11" s="31">
        <v>1</v>
      </c>
      <c r="I11" s="31">
        <v>1</v>
      </c>
      <c r="J11" s="31">
        <v>1</v>
      </c>
      <c r="K11" s="31" t="s">
        <v>45</v>
      </c>
      <c r="L11" s="40">
        <f t="shared" si="7"/>
        <v>0.73622424289977728</v>
      </c>
      <c r="M11" s="40">
        <f t="shared" si="4"/>
        <v>0.73622424289977728</v>
      </c>
      <c r="N11" s="40">
        <f t="shared" si="5"/>
        <v>1</v>
      </c>
      <c r="O11" s="40">
        <f t="shared" si="6"/>
        <v>1</v>
      </c>
      <c r="Q11" s="44"/>
      <c r="R11" s="45"/>
    </row>
    <row r="12" spans="1:18" ht="67.5" x14ac:dyDescent="0.2">
      <c r="A12" s="32" t="s">
        <v>90</v>
      </c>
      <c r="B12" s="33" t="s">
        <v>51</v>
      </c>
      <c r="C12" s="34" t="s">
        <v>46</v>
      </c>
      <c r="D12" s="30" t="s">
        <v>404</v>
      </c>
      <c r="E12" s="35">
        <v>188603.75</v>
      </c>
      <c r="F12" s="35">
        <v>188465.3</v>
      </c>
      <c r="G12" s="35">
        <v>188465.2</v>
      </c>
      <c r="H12" s="31">
        <v>1</v>
      </c>
      <c r="I12" s="31">
        <v>1</v>
      </c>
      <c r="J12" s="31">
        <v>1</v>
      </c>
      <c r="K12" s="31" t="s">
        <v>45</v>
      </c>
      <c r="L12" s="40">
        <f t="shared" si="7"/>
        <v>0.99926539106459977</v>
      </c>
      <c r="M12" s="40">
        <f t="shared" si="4"/>
        <v>0.99999946939834561</v>
      </c>
      <c r="N12" s="40">
        <f t="shared" si="5"/>
        <v>1</v>
      </c>
      <c r="O12" s="40">
        <f t="shared" si="6"/>
        <v>1</v>
      </c>
      <c r="Q12" s="44"/>
      <c r="R12" s="45"/>
    </row>
    <row r="13" spans="1:18" ht="67.5" x14ac:dyDescent="0.2">
      <c r="A13" s="32" t="s">
        <v>91</v>
      </c>
      <c r="B13" s="33" t="s">
        <v>59</v>
      </c>
      <c r="C13" s="34" t="s">
        <v>46</v>
      </c>
      <c r="D13" s="30" t="s">
        <v>404</v>
      </c>
      <c r="E13" s="35">
        <v>229302.59</v>
      </c>
      <c r="F13" s="35">
        <v>229302.59</v>
      </c>
      <c r="G13" s="35">
        <v>225393.78</v>
      </c>
      <c r="H13" s="31">
        <v>1</v>
      </c>
      <c r="I13" s="31">
        <v>1</v>
      </c>
      <c r="J13" s="31">
        <v>1</v>
      </c>
      <c r="K13" s="31" t="s">
        <v>45</v>
      </c>
      <c r="L13" s="40">
        <f t="shared" si="7"/>
        <v>0.98295348517432801</v>
      </c>
      <c r="M13" s="40">
        <f t="shared" si="4"/>
        <v>0.98295348517432801</v>
      </c>
      <c r="N13" s="40">
        <f t="shared" si="5"/>
        <v>1</v>
      </c>
      <c r="O13" s="40">
        <f t="shared" si="6"/>
        <v>1</v>
      </c>
      <c r="P13" s="42"/>
      <c r="Q13" s="44"/>
      <c r="R13" s="45"/>
    </row>
    <row r="14" spans="1:18" ht="67.5" x14ac:dyDescent="0.2">
      <c r="A14" s="32" t="s">
        <v>92</v>
      </c>
      <c r="B14" s="33" t="s">
        <v>63</v>
      </c>
      <c r="C14" s="34" t="s">
        <v>46</v>
      </c>
      <c r="D14" s="30" t="s">
        <v>404</v>
      </c>
      <c r="E14" s="35">
        <v>3783479.8899999997</v>
      </c>
      <c r="F14" s="35">
        <f>3026956.9+756522.99</f>
        <v>3783479.8899999997</v>
      </c>
      <c r="G14" s="35">
        <v>436881.57</v>
      </c>
      <c r="H14" s="31">
        <v>1</v>
      </c>
      <c r="I14" s="31">
        <v>1</v>
      </c>
      <c r="J14" s="31">
        <v>1</v>
      </c>
      <c r="K14" s="31" t="s">
        <v>45</v>
      </c>
      <c r="L14" s="40">
        <f t="shared" si="7"/>
        <v>0.11547083180082664</v>
      </c>
      <c r="M14" s="40">
        <f t="shared" si="4"/>
        <v>0.11547083180082664</v>
      </c>
      <c r="N14" s="40">
        <f t="shared" si="5"/>
        <v>1</v>
      </c>
      <c r="O14" s="40">
        <f t="shared" si="6"/>
        <v>1</v>
      </c>
      <c r="Q14" s="44"/>
      <c r="R14" s="45"/>
    </row>
    <row r="15" spans="1:18" ht="67.5" x14ac:dyDescent="0.2">
      <c r="A15" s="32" t="s">
        <v>93</v>
      </c>
      <c r="B15" s="33" t="s">
        <v>67</v>
      </c>
      <c r="C15" s="34" t="s">
        <v>46</v>
      </c>
      <c r="D15" s="30" t="s">
        <v>404</v>
      </c>
      <c r="E15" s="35">
        <v>2758169.69</v>
      </c>
      <c r="F15" s="35">
        <v>2757271.61</v>
      </c>
      <c r="G15" s="35">
        <v>2757271.61</v>
      </c>
      <c r="H15" s="31">
        <v>1</v>
      </c>
      <c r="I15" s="31">
        <v>1</v>
      </c>
      <c r="J15" s="31">
        <v>1</v>
      </c>
      <c r="K15" s="31" t="s">
        <v>45</v>
      </c>
      <c r="L15" s="40">
        <f t="shared" si="7"/>
        <v>0.99967439276732817</v>
      </c>
      <c r="M15" s="40">
        <f t="shared" si="4"/>
        <v>1</v>
      </c>
      <c r="N15" s="40">
        <f t="shared" si="5"/>
        <v>1</v>
      </c>
      <c r="O15" s="40">
        <f t="shared" si="6"/>
        <v>1</v>
      </c>
      <c r="Q15" s="44"/>
      <c r="R15" s="45"/>
    </row>
    <row r="16" spans="1:18" ht="67.5" x14ac:dyDescent="0.2">
      <c r="A16" s="32" t="s">
        <v>94</v>
      </c>
      <c r="B16" s="33" t="s">
        <v>64</v>
      </c>
      <c r="C16" s="34" t="s">
        <v>46</v>
      </c>
      <c r="D16" s="30" t="s">
        <v>404</v>
      </c>
      <c r="E16" s="35">
        <v>2554385.4500000002</v>
      </c>
      <c r="F16" s="35">
        <v>2554223.15</v>
      </c>
      <c r="G16" s="35">
        <v>2554223.15</v>
      </c>
      <c r="H16" s="31">
        <v>1</v>
      </c>
      <c r="I16" s="31">
        <v>1</v>
      </c>
      <c r="J16" s="31">
        <v>1</v>
      </c>
      <c r="K16" s="31" t="s">
        <v>45</v>
      </c>
      <c r="L16" s="40">
        <f t="shared" si="7"/>
        <v>0.99993646221246668</v>
      </c>
      <c r="M16" s="40">
        <f t="shared" si="4"/>
        <v>1</v>
      </c>
      <c r="N16" s="40">
        <f t="shared" si="5"/>
        <v>1</v>
      </c>
      <c r="O16" s="40">
        <f t="shared" si="6"/>
        <v>1</v>
      </c>
      <c r="P16" s="42"/>
      <c r="Q16" s="44"/>
      <c r="R16" s="45"/>
    </row>
    <row r="17" spans="1:18" ht="57" customHeight="1" x14ac:dyDescent="0.2">
      <c r="A17" s="32" t="s">
        <v>68</v>
      </c>
      <c r="B17" s="33" t="s">
        <v>69</v>
      </c>
      <c r="C17" s="34" t="s">
        <v>46</v>
      </c>
      <c r="D17" s="30" t="s">
        <v>404</v>
      </c>
      <c r="E17" s="35">
        <v>1050910.6599999999</v>
      </c>
      <c r="F17" s="35">
        <v>1050910.6599999999</v>
      </c>
      <c r="G17" s="35">
        <v>1045200.52</v>
      </c>
      <c r="H17" s="31">
        <v>1</v>
      </c>
      <c r="I17" s="31">
        <v>1</v>
      </c>
      <c r="J17" s="31">
        <v>1</v>
      </c>
      <c r="K17" s="31" t="s">
        <v>45</v>
      </c>
      <c r="L17" s="40">
        <f t="shared" si="7"/>
        <v>0.99456648389121882</v>
      </c>
      <c r="M17" s="40">
        <f t="shared" si="4"/>
        <v>0.99456648389121882</v>
      </c>
      <c r="N17" s="40">
        <f t="shared" si="5"/>
        <v>1</v>
      </c>
      <c r="O17" s="40">
        <f t="shared" si="6"/>
        <v>1</v>
      </c>
      <c r="P17" s="42"/>
      <c r="Q17" s="44"/>
      <c r="R17" s="45"/>
    </row>
    <row r="18" spans="1:18" ht="57" customHeight="1" x14ac:dyDescent="0.2">
      <c r="A18" s="32" t="s">
        <v>104</v>
      </c>
      <c r="B18" s="33" t="s">
        <v>103</v>
      </c>
      <c r="C18" s="34" t="s">
        <v>46</v>
      </c>
      <c r="D18" s="30" t="s">
        <v>404</v>
      </c>
      <c r="E18" s="35">
        <v>3170990.26</v>
      </c>
      <c r="F18" s="35">
        <v>3170990.26</v>
      </c>
      <c r="G18" s="35">
        <v>2529355.25</v>
      </c>
      <c r="H18" s="31">
        <v>1</v>
      </c>
      <c r="I18" s="31">
        <v>1</v>
      </c>
      <c r="J18" s="31">
        <v>1</v>
      </c>
      <c r="K18" s="31" t="s">
        <v>45</v>
      </c>
      <c r="L18" s="40">
        <f t="shared" si="7"/>
        <v>0.79765468910648751</v>
      </c>
      <c r="M18" s="40">
        <f t="shared" si="4"/>
        <v>0.79765468910648751</v>
      </c>
      <c r="N18" s="40">
        <f t="shared" si="5"/>
        <v>1</v>
      </c>
      <c r="O18" s="40">
        <f t="shared" si="6"/>
        <v>1</v>
      </c>
      <c r="P18" s="42"/>
      <c r="Q18" s="44"/>
      <c r="R18" s="45"/>
    </row>
    <row r="19" spans="1:18" ht="57" customHeight="1" x14ac:dyDescent="0.2">
      <c r="A19" s="32" t="s">
        <v>70</v>
      </c>
      <c r="B19" s="33" t="s">
        <v>71</v>
      </c>
      <c r="C19" s="34" t="s">
        <v>46</v>
      </c>
      <c r="D19" s="30" t="s">
        <v>404</v>
      </c>
      <c r="E19" s="35">
        <v>1152280.77</v>
      </c>
      <c r="F19" s="35">
        <v>811344.88</v>
      </c>
      <c r="G19" s="35">
        <v>811344.88</v>
      </c>
      <c r="H19" s="31">
        <v>1</v>
      </c>
      <c r="I19" s="31">
        <v>1</v>
      </c>
      <c r="J19" s="31">
        <v>1</v>
      </c>
      <c r="K19" s="31" t="s">
        <v>45</v>
      </c>
      <c r="L19" s="40">
        <f t="shared" si="7"/>
        <v>0.70412081944229621</v>
      </c>
      <c r="M19" s="40">
        <f t="shared" si="4"/>
        <v>1</v>
      </c>
      <c r="N19" s="40">
        <f t="shared" si="5"/>
        <v>1</v>
      </c>
      <c r="O19" s="40">
        <f t="shared" si="6"/>
        <v>1</v>
      </c>
      <c r="P19" s="42"/>
      <c r="Q19" s="44"/>
      <c r="R19" s="45"/>
    </row>
    <row r="20" spans="1:18" ht="78.75" customHeight="1" x14ac:dyDescent="0.2">
      <c r="A20" s="32" t="s">
        <v>132</v>
      </c>
      <c r="B20" s="33" t="s">
        <v>130</v>
      </c>
      <c r="C20" s="34" t="s">
        <v>46</v>
      </c>
      <c r="D20" s="30" t="s">
        <v>404</v>
      </c>
      <c r="E20" s="35">
        <v>300000</v>
      </c>
      <c r="F20" s="35">
        <v>299947.21000000002</v>
      </c>
      <c r="G20" s="35">
        <v>299947.21000000002</v>
      </c>
      <c r="H20" s="31">
        <v>1</v>
      </c>
      <c r="I20" s="31">
        <v>1</v>
      </c>
      <c r="J20" s="31">
        <v>1</v>
      </c>
      <c r="K20" s="31" t="s">
        <v>45</v>
      </c>
      <c r="L20" s="40">
        <f t="shared" si="7"/>
        <v>0.99982403333333336</v>
      </c>
      <c r="M20" s="40">
        <f t="shared" si="4"/>
        <v>1</v>
      </c>
      <c r="N20" s="40">
        <f t="shared" si="5"/>
        <v>1</v>
      </c>
      <c r="O20" s="40">
        <f t="shared" si="6"/>
        <v>1</v>
      </c>
      <c r="P20" s="42"/>
      <c r="Q20" s="44"/>
      <c r="R20" s="45"/>
    </row>
    <row r="21" spans="1:18" ht="78.75" customHeight="1" x14ac:dyDescent="0.2">
      <c r="A21" s="32" t="s">
        <v>178</v>
      </c>
      <c r="B21" s="33" t="s">
        <v>179</v>
      </c>
      <c r="C21" s="34" t="s">
        <v>46</v>
      </c>
      <c r="D21" s="30" t="s">
        <v>404</v>
      </c>
      <c r="E21" s="35">
        <v>7000000</v>
      </c>
      <c r="F21" s="35">
        <v>7000000</v>
      </c>
      <c r="G21" s="35">
        <v>0</v>
      </c>
      <c r="H21" s="31">
        <v>1</v>
      </c>
      <c r="I21" s="31">
        <v>1</v>
      </c>
      <c r="J21" s="31">
        <v>0</v>
      </c>
      <c r="K21" s="31" t="s">
        <v>45</v>
      </c>
      <c r="L21" s="40">
        <f t="shared" si="7"/>
        <v>0</v>
      </c>
      <c r="M21" s="40">
        <f t="shared" si="4"/>
        <v>0</v>
      </c>
      <c r="N21" s="40">
        <f t="shared" si="5"/>
        <v>0</v>
      </c>
      <c r="O21" s="40">
        <f t="shared" si="6"/>
        <v>0</v>
      </c>
      <c r="P21" s="42"/>
      <c r="Q21" s="44"/>
      <c r="R21" s="45"/>
    </row>
    <row r="22" spans="1:18" ht="78" customHeight="1" x14ac:dyDescent="0.2">
      <c r="A22" s="32" t="s">
        <v>133</v>
      </c>
      <c r="B22" s="33" t="s">
        <v>131</v>
      </c>
      <c r="C22" s="34" t="s">
        <v>46</v>
      </c>
      <c r="D22" s="30" t="s">
        <v>404</v>
      </c>
      <c r="E22" s="35">
        <v>601022.69999999995</v>
      </c>
      <c r="F22" s="35">
        <v>601022.69999999995</v>
      </c>
      <c r="G22" s="35">
        <v>425999.29</v>
      </c>
      <c r="H22" s="31">
        <v>1</v>
      </c>
      <c r="I22" s="31">
        <v>1</v>
      </c>
      <c r="J22" s="31">
        <v>0</v>
      </c>
      <c r="K22" s="31" t="s">
        <v>45</v>
      </c>
      <c r="L22" s="40">
        <f t="shared" si="7"/>
        <v>0.70879068294758252</v>
      </c>
      <c r="M22" s="40">
        <f t="shared" si="4"/>
        <v>0.70879068294758252</v>
      </c>
      <c r="N22" s="40">
        <f t="shared" si="5"/>
        <v>0</v>
      </c>
      <c r="O22" s="40">
        <f t="shared" si="6"/>
        <v>0</v>
      </c>
      <c r="P22" s="42"/>
      <c r="Q22" s="44"/>
      <c r="R22" s="45"/>
    </row>
    <row r="23" spans="1:18" ht="78" customHeight="1" x14ac:dyDescent="0.2">
      <c r="A23" s="32" t="s">
        <v>295</v>
      </c>
      <c r="B23" s="33" t="s">
        <v>183</v>
      </c>
      <c r="C23" s="34" t="s">
        <v>184</v>
      </c>
      <c r="D23" s="30" t="s">
        <v>404</v>
      </c>
      <c r="E23" s="35">
        <v>670601.49</v>
      </c>
      <c r="F23" s="35">
        <v>670601.49</v>
      </c>
      <c r="G23" s="35">
        <v>0</v>
      </c>
      <c r="H23" s="31">
        <v>1</v>
      </c>
      <c r="I23" s="31">
        <v>1</v>
      </c>
      <c r="J23" s="31">
        <v>1</v>
      </c>
      <c r="K23" s="31" t="s">
        <v>185</v>
      </c>
      <c r="L23" s="40">
        <v>0</v>
      </c>
      <c r="M23" s="40">
        <v>0</v>
      </c>
      <c r="N23" s="40">
        <v>1</v>
      </c>
      <c r="O23" s="40">
        <v>1</v>
      </c>
      <c r="P23" s="42"/>
      <c r="Q23" s="44"/>
      <c r="R23" s="45"/>
    </row>
    <row r="24" spans="1:18" s="61" customFormat="1" ht="78" customHeight="1" x14ac:dyDescent="0.2">
      <c r="A24" s="53" t="s">
        <v>296</v>
      </c>
      <c r="B24" s="62" t="s">
        <v>186</v>
      </c>
      <c r="C24" s="54" t="s">
        <v>184</v>
      </c>
      <c r="D24" s="54" t="s">
        <v>404</v>
      </c>
      <c r="E24" s="55">
        <v>406918.26</v>
      </c>
      <c r="F24" s="55">
        <v>406918.26</v>
      </c>
      <c r="G24" s="55">
        <v>406908.45</v>
      </c>
      <c r="H24" s="56">
        <v>1</v>
      </c>
      <c r="I24" s="56">
        <v>1</v>
      </c>
      <c r="J24" s="56">
        <v>1</v>
      </c>
      <c r="K24" s="56" t="s">
        <v>185</v>
      </c>
      <c r="L24" s="57">
        <v>0</v>
      </c>
      <c r="M24" s="57">
        <v>0</v>
      </c>
      <c r="N24" s="57">
        <v>1</v>
      </c>
      <c r="O24" s="57">
        <v>1</v>
      </c>
      <c r="P24" s="58"/>
      <c r="Q24" s="59"/>
      <c r="R24" s="60"/>
    </row>
    <row r="25" spans="1:18" ht="78" customHeight="1" x14ac:dyDescent="0.2">
      <c r="A25" s="32" t="s">
        <v>297</v>
      </c>
      <c r="B25" s="33" t="s">
        <v>187</v>
      </c>
      <c r="C25" s="34" t="s">
        <v>184</v>
      </c>
      <c r="D25" s="30" t="s">
        <v>404</v>
      </c>
      <c r="E25" s="35">
        <v>308892.26</v>
      </c>
      <c r="F25" s="35">
        <v>308892.26</v>
      </c>
      <c r="G25" s="35">
        <v>308892.26</v>
      </c>
      <c r="H25" s="31">
        <v>1</v>
      </c>
      <c r="I25" s="31">
        <v>1</v>
      </c>
      <c r="J25" s="31">
        <v>1</v>
      </c>
      <c r="K25" s="31" t="s">
        <v>185</v>
      </c>
      <c r="L25" s="40">
        <f t="shared" ref="L25:L63" si="8">+G25/E25%</f>
        <v>100</v>
      </c>
      <c r="M25" s="40">
        <f t="shared" ref="M25:M63" si="9">+G25/F25%</f>
        <v>100</v>
      </c>
      <c r="N25" s="40">
        <v>1</v>
      </c>
      <c r="O25" s="40">
        <v>1</v>
      </c>
      <c r="P25" s="42"/>
      <c r="Q25" s="44"/>
      <c r="R25" s="45"/>
    </row>
    <row r="26" spans="1:18" ht="78" customHeight="1" x14ac:dyDescent="0.2">
      <c r="A26" s="32" t="s">
        <v>298</v>
      </c>
      <c r="B26" s="33" t="s">
        <v>188</v>
      </c>
      <c r="C26" s="34" t="s">
        <v>184</v>
      </c>
      <c r="D26" s="30" t="s">
        <v>404</v>
      </c>
      <c r="E26" s="35">
        <v>46724342.990000002</v>
      </c>
      <c r="F26" s="35">
        <v>46724342.990000002</v>
      </c>
      <c r="G26" s="35">
        <v>41815661.899999999</v>
      </c>
      <c r="H26" s="31">
        <v>1</v>
      </c>
      <c r="I26" s="31">
        <v>1</v>
      </c>
      <c r="J26" s="31">
        <v>1</v>
      </c>
      <c r="K26" s="31" t="s">
        <v>185</v>
      </c>
      <c r="L26" s="40">
        <f>+G26/E26</f>
        <v>0.89494381780712107</v>
      </c>
      <c r="M26" s="40">
        <f>+G26/F26</f>
        <v>0.89494381780712107</v>
      </c>
      <c r="N26" s="40">
        <v>1</v>
      </c>
      <c r="O26" s="40">
        <v>1</v>
      </c>
      <c r="P26" s="42"/>
      <c r="Q26" s="44"/>
      <c r="R26" s="45"/>
    </row>
    <row r="27" spans="1:18" ht="78" customHeight="1" x14ac:dyDescent="0.2">
      <c r="A27" s="32" t="s">
        <v>299</v>
      </c>
      <c r="B27" s="33" t="s">
        <v>189</v>
      </c>
      <c r="C27" s="34" t="s">
        <v>184</v>
      </c>
      <c r="D27" s="30" t="s">
        <v>404</v>
      </c>
      <c r="E27" s="35">
        <v>0</v>
      </c>
      <c r="F27" s="35">
        <v>0</v>
      </c>
      <c r="G27" s="35">
        <v>0</v>
      </c>
      <c r="H27" s="31">
        <v>1</v>
      </c>
      <c r="I27" s="31">
        <v>1</v>
      </c>
      <c r="J27" s="31">
        <v>1</v>
      </c>
      <c r="K27" s="31" t="s">
        <v>185</v>
      </c>
      <c r="L27" s="40">
        <v>0</v>
      </c>
      <c r="M27" s="40">
        <v>0</v>
      </c>
      <c r="N27" s="40">
        <v>1</v>
      </c>
      <c r="O27" s="40">
        <v>1</v>
      </c>
      <c r="P27" s="42"/>
      <c r="Q27" s="44"/>
      <c r="R27" s="45"/>
    </row>
    <row r="28" spans="1:18" ht="78" customHeight="1" x14ac:dyDescent="0.2">
      <c r="A28" s="32" t="s">
        <v>300</v>
      </c>
      <c r="B28" s="33" t="s">
        <v>190</v>
      </c>
      <c r="C28" s="34" t="s">
        <v>184</v>
      </c>
      <c r="D28" s="30" t="s">
        <v>404</v>
      </c>
      <c r="E28" s="35">
        <v>132490.92000000001</v>
      </c>
      <c r="F28" s="35">
        <v>132490.92000000001</v>
      </c>
      <c r="G28" s="35">
        <v>0</v>
      </c>
      <c r="H28" s="31">
        <v>1</v>
      </c>
      <c r="I28" s="31">
        <v>1</v>
      </c>
      <c r="J28" s="31">
        <v>1</v>
      </c>
      <c r="K28" s="31" t="s">
        <v>185</v>
      </c>
      <c r="L28" s="40">
        <f>+G28/E28</f>
        <v>0</v>
      </c>
      <c r="M28" s="40">
        <f>+G28/F28</f>
        <v>0</v>
      </c>
      <c r="N28" s="40">
        <v>1</v>
      </c>
      <c r="O28" s="40">
        <v>1</v>
      </c>
      <c r="P28" s="42"/>
      <c r="Q28" s="44"/>
      <c r="R28" s="45"/>
    </row>
    <row r="29" spans="1:18" ht="78" customHeight="1" x14ac:dyDescent="0.2">
      <c r="A29" s="32" t="s">
        <v>301</v>
      </c>
      <c r="B29" s="33" t="s">
        <v>191</v>
      </c>
      <c r="C29" s="34" t="s">
        <v>184</v>
      </c>
      <c r="D29" s="30" t="s">
        <v>404</v>
      </c>
      <c r="E29" s="35">
        <v>155862</v>
      </c>
      <c r="F29" s="35">
        <v>155862</v>
      </c>
      <c r="G29" s="35">
        <v>154363.91</v>
      </c>
      <c r="H29" s="31">
        <v>1</v>
      </c>
      <c r="I29" s="31">
        <v>1</v>
      </c>
      <c r="J29" s="31">
        <v>1</v>
      </c>
      <c r="K29" s="31" t="s">
        <v>185</v>
      </c>
      <c r="L29" s="40">
        <f>+G29/E29</f>
        <v>0.99038835636652944</v>
      </c>
      <c r="M29" s="40">
        <f>+G29/F29</f>
        <v>0.99038835636652944</v>
      </c>
      <c r="N29" s="40">
        <v>1</v>
      </c>
      <c r="O29" s="40">
        <v>1</v>
      </c>
      <c r="P29" s="42"/>
      <c r="Q29" s="44"/>
      <c r="R29" s="45"/>
    </row>
    <row r="30" spans="1:18" ht="78" customHeight="1" x14ac:dyDescent="0.2">
      <c r="A30" s="32" t="s">
        <v>302</v>
      </c>
      <c r="B30" s="33" t="s">
        <v>192</v>
      </c>
      <c r="C30" s="34" t="s">
        <v>184</v>
      </c>
      <c r="D30" s="30" t="s">
        <v>404</v>
      </c>
      <c r="E30" s="35">
        <v>628934.19999999995</v>
      </c>
      <c r="F30" s="35">
        <v>628934.19999999995</v>
      </c>
      <c r="G30" s="35">
        <v>628934.19999999995</v>
      </c>
      <c r="H30" s="31">
        <v>1</v>
      </c>
      <c r="I30" s="31">
        <v>1</v>
      </c>
      <c r="J30" s="31">
        <v>1</v>
      </c>
      <c r="K30" s="31" t="s">
        <v>185</v>
      </c>
      <c r="L30" s="40">
        <f>+G30/E30</f>
        <v>1</v>
      </c>
      <c r="M30" s="40">
        <f>+G30/F30</f>
        <v>1</v>
      </c>
      <c r="N30" s="40">
        <v>1</v>
      </c>
      <c r="O30" s="40">
        <v>1</v>
      </c>
      <c r="P30" s="42"/>
      <c r="Q30" s="44"/>
      <c r="R30" s="45"/>
    </row>
    <row r="31" spans="1:18" ht="78" customHeight="1" x14ac:dyDescent="0.2">
      <c r="A31" s="32" t="s">
        <v>303</v>
      </c>
      <c r="B31" s="33" t="s">
        <v>193</v>
      </c>
      <c r="C31" s="34" t="s">
        <v>184</v>
      </c>
      <c r="D31" s="30" t="s">
        <v>404</v>
      </c>
      <c r="E31" s="35">
        <v>120195.38</v>
      </c>
      <c r="F31" s="35">
        <v>120195.38</v>
      </c>
      <c r="G31" s="35">
        <v>120195.38</v>
      </c>
      <c r="H31" s="31">
        <v>1</v>
      </c>
      <c r="I31" s="31">
        <v>1</v>
      </c>
      <c r="J31" s="31">
        <v>1</v>
      </c>
      <c r="K31" s="31" t="s">
        <v>185</v>
      </c>
      <c r="L31" s="40">
        <f t="shared" ref="L31:L50" si="10">+G31/E31</f>
        <v>1</v>
      </c>
      <c r="M31" s="40">
        <f t="shared" ref="M31:M50" si="11">+G31/F31</f>
        <v>1</v>
      </c>
      <c r="N31" s="40">
        <v>1</v>
      </c>
      <c r="O31" s="40">
        <v>1</v>
      </c>
      <c r="P31" s="42"/>
      <c r="Q31" s="44"/>
      <c r="R31" s="45"/>
    </row>
    <row r="32" spans="1:18" ht="78" customHeight="1" x14ac:dyDescent="0.2">
      <c r="A32" s="32" t="s">
        <v>304</v>
      </c>
      <c r="B32" s="33" t="s">
        <v>194</v>
      </c>
      <c r="C32" s="34" t="s">
        <v>184</v>
      </c>
      <c r="D32" s="30" t="s">
        <v>404</v>
      </c>
      <c r="E32" s="35">
        <v>0</v>
      </c>
      <c r="F32" s="35">
        <v>0</v>
      </c>
      <c r="G32" s="35">
        <v>0</v>
      </c>
      <c r="H32" s="31">
        <v>1</v>
      </c>
      <c r="I32" s="31">
        <v>1</v>
      </c>
      <c r="J32" s="31">
        <v>1</v>
      </c>
      <c r="K32" s="31" t="s">
        <v>185</v>
      </c>
      <c r="L32" s="40">
        <v>0</v>
      </c>
      <c r="M32" s="40">
        <v>0</v>
      </c>
      <c r="N32" s="40">
        <v>1</v>
      </c>
      <c r="O32" s="40">
        <v>1</v>
      </c>
      <c r="P32" s="42"/>
      <c r="Q32" s="44"/>
      <c r="R32" s="45"/>
    </row>
    <row r="33" spans="1:18" ht="78" customHeight="1" x14ac:dyDescent="0.2">
      <c r="A33" s="32" t="s">
        <v>305</v>
      </c>
      <c r="B33" s="33" t="s">
        <v>195</v>
      </c>
      <c r="C33" s="34" t="s">
        <v>184</v>
      </c>
      <c r="D33" s="30" t="s">
        <v>404</v>
      </c>
      <c r="E33" s="35">
        <v>1507100.03</v>
      </c>
      <c r="F33" s="35">
        <v>1507100.03</v>
      </c>
      <c r="G33" s="35">
        <v>1081668.6000000001</v>
      </c>
      <c r="H33" s="31">
        <v>1</v>
      </c>
      <c r="I33" s="31">
        <v>1</v>
      </c>
      <c r="J33" s="31">
        <v>1</v>
      </c>
      <c r="K33" s="31" t="s">
        <v>185</v>
      </c>
      <c r="L33" s="40">
        <f t="shared" si="10"/>
        <v>0.71771520036397318</v>
      </c>
      <c r="M33" s="40">
        <f t="shared" si="11"/>
        <v>0.71771520036397318</v>
      </c>
      <c r="N33" s="40">
        <v>1</v>
      </c>
      <c r="O33" s="40">
        <v>1</v>
      </c>
      <c r="P33" s="42"/>
      <c r="Q33" s="44"/>
      <c r="R33" s="45"/>
    </row>
    <row r="34" spans="1:18" ht="78" customHeight="1" x14ac:dyDescent="0.2">
      <c r="A34" s="32" t="s">
        <v>306</v>
      </c>
      <c r="B34" s="33" t="s">
        <v>196</v>
      </c>
      <c r="C34" s="34" t="s">
        <v>184</v>
      </c>
      <c r="D34" s="30" t="s">
        <v>404</v>
      </c>
      <c r="E34" s="35">
        <v>625796.29</v>
      </c>
      <c r="F34" s="35">
        <v>625796.29</v>
      </c>
      <c r="G34" s="35">
        <v>625796.29</v>
      </c>
      <c r="H34" s="31">
        <v>1</v>
      </c>
      <c r="I34" s="31">
        <v>1</v>
      </c>
      <c r="J34" s="31">
        <v>1</v>
      </c>
      <c r="K34" s="31" t="s">
        <v>185</v>
      </c>
      <c r="L34" s="40">
        <f t="shared" si="10"/>
        <v>1</v>
      </c>
      <c r="M34" s="40">
        <f t="shared" si="11"/>
        <v>1</v>
      </c>
      <c r="N34" s="40">
        <v>1</v>
      </c>
      <c r="O34" s="40">
        <v>1</v>
      </c>
      <c r="P34" s="42"/>
      <c r="Q34" s="44"/>
      <c r="R34" s="45"/>
    </row>
    <row r="35" spans="1:18" ht="78" customHeight="1" x14ac:dyDescent="0.2">
      <c r="A35" s="32" t="s">
        <v>307</v>
      </c>
      <c r="B35" s="33" t="s">
        <v>197</v>
      </c>
      <c r="C35" s="34" t="s">
        <v>184</v>
      </c>
      <c r="D35" s="30" t="s">
        <v>404</v>
      </c>
      <c r="E35" s="35">
        <v>3342860.16</v>
      </c>
      <c r="F35" s="35">
        <v>3342860.16</v>
      </c>
      <c r="G35" s="35">
        <v>3342860.16</v>
      </c>
      <c r="H35" s="31">
        <v>1</v>
      </c>
      <c r="I35" s="31">
        <v>1</v>
      </c>
      <c r="J35" s="31">
        <v>1</v>
      </c>
      <c r="K35" s="31" t="s">
        <v>185</v>
      </c>
      <c r="L35" s="40">
        <f t="shared" si="10"/>
        <v>1</v>
      </c>
      <c r="M35" s="40">
        <f t="shared" si="11"/>
        <v>1</v>
      </c>
      <c r="N35" s="40">
        <v>1</v>
      </c>
      <c r="O35" s="40">
        <v>1</v>
      </c>
      <c r="P35" s="42"/>
      <c r="Q35" s="44"/>
      <c r="R35" s="45"/>
    </row>
    <row r="36" spans="1:18" ht="78" customHeight="1" x14ac:dyDescent="0.2">
      <c r="A36" s="32" t="s">
        <v>308</v>
      </c>
      <c r="B36" s="33" t="s">
        <v>198</v>
      </c>
      <c r="C36" s="34" t="s">
        <v>184</v>
      </c>
      <c r="D36" s="30" t="s">
        <v>404</v>
      </c>
      <c r="E36" s="35">
        <v>1358036.94</v>
      </c>
      <c r="F36" s="35">
        <v>1358036.94</v>
      </c>
      <c r="G36" s="35">
        <v>1358036.94</v>
      </c>
      <c r="H36" s="31">
        <v>1</v>
      </c>
      <c r="I36" s="31">
        <v>1</v>
      </c>
      <c r="J36" s="31">
        <v>1</v>
      </c>
      <c r="K36" s="31" t="s">
        <v>185</v>
      </c>
      <c r="L36" s="40">
        <f t="shared" si="10"/>
        <v>1</v>
      </c>
      <c r="M36" s="40">
        <f t="shared" si="11"/>
        <v>1</v>
      </c>
      <c r="N36" s="40">
        <v>1</v>
      </c>
      <c r="O36" s="40">
        <v>1</v>
      </c>
      <c r="P36" s="42"/>
      <c r="Q36" s="44"/>
      <c r="R36" s="45"/>
    </row>
    <row r="37" spans="1:18" ht="78" customHeight="1" x14ac:dyDescent="0.2">
      <c r="A37" s="32" t="s">
        <v>309</v>
      </c>
      <c r="B37" s="33" t="s">
        <v>199</v>
      </c>
      <c r="C37" s="34" t="s">
        <v>184</v>
      </c>
      <c r="D37" s="30" t="s">
        <v>404</v>
      </c>
      <c r="E37" s="35">
        <v>1969506</v>
      </c>
      <c r="F37" s="35">
        <v>1969506</v>
      </c>
      <c r="G37" s="35">
        <v>1969506</v>
      </c>
      <c r="H37" s="31">
        <v>1</v>
      </c>
      <c r="I37" s="31">
        <v>1</v>
      </c>
      <c r="J37" s="31">
        <v>1</v>
      </c>
      <c r="K37" s="31" t="s">
        <v>185</v>
      </c>
      <c r="L37" s="40">
        <f t="shared" si="10"/>
        <v>1</v>
      </c>
      <c r="M37" s="40">
        <f t="shared" si="11"/>
        <v>1</v>
      </c>
      <c r="N37" s="40">
        <v>1</v>
      </c>
      <c r="O37" s="40">
        <v>1</v>
      </c>
      <c r="P37" s="42"/>
      <c r="Q37" s="44"/>
      <c r="R37" s="45"/>
    </row>
    <row r="38" spans="1:18" ht="78" customHeight="1" x14ac:dyDescent="0.2">
      <c r="A38" s="32" t="s">
        <v>310</v>
      </c>
      <c r="B38" s="33" t="s">
        <v>200</v>
      </c>
      <c r="C38" s="34" t="s">
        <v>184</v>
      </c>
      <c r="D38" s="30" t="s">
        <v>404</v>
      </c>
      <c r="E38" s="35">
        <v>526377.69999999995</v>
      </c>
      <c r="F38" s="35">
        <v>526377.69999999995</v>
      </c>
      <c r="G38" s="35">
        <v>526377.69999999995</v>
      </c>
      <c r="H38" s="31">
        <v>1</v>
      </c>
      <c r="I38" s="31">
        <v>1</v>
      </c>
      <c r="J38" s="31">
        <v>1</v>
      </c>
      <c r="K38" s="31" t="s">
        <v>185</v>
      </c>
      <c r="L38" s="40">
        <f t="shared" si="10"/>
        <v>1</v>
      </c>
      <c r="M38" s="40">
        <f t="shared" si="11"/>
        <v>1</v>
      </c>
      <c r="N38" s="40">
        <v>1</v>
      </c>
      <c r="O38" s="40">
        <v>1</v>
      </c>
      <c r="P38" s="42"/>
      <c r="Q38" s="44"/>
      <c r="R38" s="45"/>
    </row>
    <row r="39" spans="1:18" ht="78" customHeight="1" x14ac:dyDescent="0.2">
      <c r="A39" s="32" t="s">
        <v>311</v>
      </c>
      <c r="B39" s="33" t="s">
        <v>201</v>
      </c>
      <c r="C39" s="34" t="s">
        <v>184</v>
      </c>
      <c r="D39" s="30" t="s">
        <v>404</v>
      </c>
      <c r="E39" s="35">
        <v>1809205.46</v>
      </c>
      <c r="F39" s="35">
        <v>1809205.46</v>
      </c>
      <c r="G39" s="35">
        <v>1809205.46</v>
      </c>
      <c r="H39" s="31">
        <v>1</v>
      </c>
      <c r="I39" s="31">
        <v>1</v>
      </c>
      <c r="J39" s="31">
        <v>1</v>
      </c>
      <c r="K39" s="31" t="s">
        <v>185</v>
      </c>
      <c r="L39" s="40">
        <f t="shared" si="10"/>
        <v>1</v>
      </c>
      <c r="M39" s="40">
        <f t="shared" si="11"/>
        <v>1</v>
      </c>
      <c r="N39" s="40">
        <v>1</v>
      </c>
      <c r="O39" s="40">
        <v>1</v>
      </c>
      <c r="P39" s="42"/>
      <c r="Q39" s="44"/>
      <c r="R39" s="45"/>
    </row>
    <row r="40" spans="1:18" ht="78" customHeight="1" x14ac:dyDescent="0.2">
      <c r="A40" s="32" t="s">
        <v>312</v>
      </c>
      <c r="B40" s="33" t="s">
        <v>202</v>
      </c>
      <c r="C40" s="34" t="s">
        <v>184</v>
      </c>
      <c r="D40" s="30" t="s">
        <v>404</v>
      </c>
      <c r="E40" s="35">
        <v>620498.21</v>
      </c>
      <c r="F40" s="35">
        <v>620498.21</v>
      </c>
      <c r="G40" s="35">
        <v>620498.21</v>
      </c>
      <c r="H40" s="31">
        <v>1</v>
      </c>
      <c r="I40" s="31">
        <v>1</v>
      </c>
      <c r="J40" s="31">
        <v>1</v>
      </c>
      <c r="K40" s="31" t="s">
        <v>185</v>
      </c>
      <c r="L40" s="40">
        <f t="shared" si="10"/>
        <v>1</v>
      </c>
      <c r="M40" s="40">
        <f t="shared" si="11"/>
        <v>1</v>
      </c>
      <c r="N40" s="40">
        <v>1</v>
      </c>
      <c r="O40" s="40">
        <v>1</v>
      </c>
      <c r="P40" s="42"/>
      <c r="Q40" s="44"/>
      <c r="R40" s="45"/>
    </row>
    <row r="41" spans="1:18" ht="78" customHeight="1" x14ac:dyDescent="0.2">
      <c r="A41" s="32" t="s">
        <v>313</v>
      </c>
      <c r="B41" s="33" t="s">
        <v>203</v>
      </c>
      <c r="C41" s="34" t="s">
        <v>184</v>
      </c>
      <c r="D41" s="30" t="s">
        <v>404</v>
      </c>
      <c r="E41" s="35">
        <v>465484.79999999999</v>
      </c>
      <c r="F41" s="35">
        <v>465484.79999999999</v>
      </c>
      <c r="G41" s="35">
        <v>465484.79999999999</v>
      </c>
      <c r="H41" s="31">
        <v>1</v>
      </c>
      <c r="I41" s="31">
        <v>1</v>
      </c>
      <c r="J41" s="31">
        <v>1</v>
      </c>
      <c r="K41" s="31" t="s">
        <v>185</v>
      </c>
      <c r="L41" s="40">
        <f t="shared" si="10"/>
        <v>1</v>
      </c>
      <c r="M41" s="40">
        <f t="shared" si="11"/>
        <v>1</v>
      </c>
      <c r="N41" s="40">
        <v>1</v>
      </c>
      <c r="O41" s="40">
        <v>1</v>
      </c>
      <c r="P41" s="42"/>
      <c r="Q41" s="44"/>
      <c r="R41" s="45"/>
    </row>
    <row r="42" spans="1:18" ht="78" customHeight="1" x14ac:dyDescent="0.2">
      <c r="A42" s="32" t="s">
        <v>314</v>
      </c>
      <c r="B42" s="33" t="s">
        <v>204</v>
      </c>
      <c r="C42" s="34" t="s">
        <v>184</v>
      </c>
      <c r="D42" s="30" t="s">
        <v>404</v>
      </c>
      <c r="E42" s="35">
        <v>627470.1</v>
      </c>
      <c r="F42" s="35">
        <v>627470.1</v>
      </c>
      <c r="G42" s="35">
        <v>627470.1</v>
      </c>
      <c r="H42" s="31">
        <v>1</v>
      </c>
      <c r="I42" s="31">
        <v>1</v>
      </c>
      <c r="J42" s="31">
        <v>1</v>
      </c>
      <c r="K42" s="31" t="s">
        <v>185</v>
      </c>
      <c r="L42" s="40">
        <f t="shared" si="10"/>
        <v>1</v>
      </c>
      <c r="M42" s="40">
        <f t="shared" si="11"/>
        <v>1</v>
      </c>
      <c r="N42" s="40">
        <v>1</v>
      </c>
      <c r="O42" s="40">
        <v>1</v>
      </c>
      <c r="P42" s="42"/>
      <c r="Q42" s="44"/>
      <c r="R42" s="45"/>
    </row>
    <row r="43" spans="1:18" ht="78" customHeight="1" x14ac:dyDescent="0.2">
      <c r="A43" s="32" t="s">
        <v>315</v>
      </c>
      <c r="B43" s="33" t="s">
        <v>205</v>
      </c>
      <c r="C43" s="34" t="s">
        <v>184</v>
      </c>
      <c r="D43" s="30" t="s">
        <v>404</v>
      </c>
      <c r="E43" s="35">
        <v>2551572.06</v>
      </c>
      <c r="F43" s="35">
        <v>2551572.06</v>
      </c>
      <c r="G43" s="35">
        <v>2551572.06</v>
      </c>
      <c r="H43" s="31">
        <v>1</v>
      </c>
      <c r="I43" s="31">
        <v>1</v>
      </c>
      <c r="J43" s="31">
        <v>1</v>
      </c>
      <c r="K43" s="31" t="s">
        <v>185</v>
      </c>
      <c r="L43" s="40">
        <f t="shared" si="10"/>
        <v>1</v>
      </c>
      <c r="M43" s="40">
        <f t="shared" si="11"/>
        <v>1</v>
      </c>
      <c r="N43" s="40">
        <v>1</v>
      </c>
      <c r="O43" s="40">
        <v>1</v>
      </c>
      <c r="P43" s="42"/>
      <c r="Q43" s="44"/>
      <c r="R43" s="45"/>
    </row>
    <row r="44" spans="1:18" ht="78" customHeight="1" x14ac:dyDescent="0.2">
      <c r="A44" s="32" t="s">
        <v>316</v>
      </c>
      <c r="B44" s="33" t="s">
        <v>206</v>
      </c>
      <c r="C44" s="34" t="s">
        <v>184</v>
      </c>
      <c r="D44" s="30" t="s">
        <v>404</v>
      </c>
      <c r="E44" s="35">
        <v>9600000</v>
      </c>
      <c r="F44" s="35">
        <v>9600000</v>
      </c>
      <c r="G44" s="35">
        <v>4498725.3499999996</v>
      </c>
      <c r="H44" s="31">
        <v>1</v>
      </c>
      <c r="I44" s="31">
        <v>0</v>
      </c>
      <c r="J44" s="31">
        <v>0</v>
      </c>
      <c r="K44" s="31" t="s">
        <v>185</v>
      </c>
      <c r="L44" s="40">
        <f t="shared" si="10"/>
        <v>0.46861722395833327</v>
      </c>
      <c r="M44" s="40">
        <f t="shared" si="11"/>
        <v>0.46861722395833327</v>
      </c>
      <c r="N44" s="40">
        <v>1</v>
      </c>
      <c r="O44" s="40">
        <v>1</v>
      </c>
      <c r="P44" s="42"/>
      <c r="Q44" s="44"/>
      <c r="R44" s="45"/>
    </row>
    <row r="45" spans="1:18" ht="78" customHeight="1" x14ac:dyDescent="0.2">
      <c r="A45" s="32" t="s">
        <v>317</v>
      </c>
      <c r="B45" s="33" t="s">
        <v>207</v>
      </c>
      <c r="C45" s="34" t="s">
        <v>184</v>
      </c>
      <c r="D45" s="30" t="s">
        <v>404</v>
      </c>
      <c r="E45" s="35">
        <v>1238890.4099999999</v>
      </c>
      <c r="F45" s="35">
        <v>1238890.4099999999</v>
      </c>
      <c r="G45" s="35">
        <v>1238810.75</v>
      </c>
      <c r="H45" s="31">
        <v>1</v>
      </c>
      <c r="I45" s="31">
        <v>1</v>
      </c>
      <c r="J45" s="31">
        <v>1</v>
      </c>
      <c r="K45" s="31" t="s">
        <v>185</v>
      </c>
      <c r="L45" s="40">
        <f t="shared" si="10"/>
        <v>0.99993570052737768</v>
      </c>
      <c r="M45" s="40">
        <f t="shared" si="11"/>
        <v>0.99993570052737768</v>
      </c>
      <c r="N45" s="40">
        <v>1</v>
      </c>
      <c r="O45" s="40">
        <v>1</v>
      </c>
      <c r="P45" s="42"/>
      <c r="Q45" s="44"/>
      <c r="R45" s="45"/>
    </row>
    <row r="46" spans="1:18" ht="78" customHeight="1" x14ac:dyDescent="0.2">
      <c r="A46" s="32" t="s">
        <v>318</v>
      </c>
      <c r="B46" s="33" t="s">
        <v>208</v>
      </c>
      <c r="C46" s="34" t="s">
        <v>184</v>
      </c>
      <c r="D46" s="30" t="s">
        <v>404</v>
      </c>
      <c r="E46" s="35">
        <v>301074.11</v>
      </c>
      <c r="F46" s="35">
        <v>301074.11</v>
      </c>
      <c r="G46" s="35">
        <v>301074.07</v>
      </c>
      <c r="H46" s="31">
        <v>1</v>
      </c>
      <c r="I46" s="31">
        <v>1</v>
      </c>
      <c r="J46" s="31">
        <v>1</v>
      </c>
      <c r="K46" s="31" t="s">
        <v>185</v>
      </c>
      <c r="L46" s="40">
        <f t="shared" si="10"/>
        <v>0.9999998671423459</v>
      </c>
      <c r="M46" s="40">
        <f t="shared" si="11"/>
        <v>0.9999998671423459</v>
      </c>
      <c r="N46" s="40">
        <v>1</v>
      </c>
      <c r="O46" s="40">
        <v>1</v>
      </c>
      <c r="P46" s="42"/>
      <c r="Q46" s="44"/>
      <c r="R46" s="45"/>
    </row>
    <row r="47" spans="1:18" ht="78" customHeight="1" x14ac:dyDescent="0.2">
      <c r="A47" s="32" t="s">
        <v>319</v>
      </c>
      <c r="B47" s="33" t="s">
        <v>209</v>
      </c>
      <c r="C47" s="34" t="s">
        <v>184</v>
      </c>
      <c r="D47" s="30" t="s">
        <v>404</v>
      </c>
      <c r="E47" s="35">
        <v>1606414.1</v>
      </c>
      <c r="F47" s="35">
        <v>1606414.1</v>
      </c>
      <c r="G47" s="35">
        <v>1606398.61</v>
      </c>
      <c r="H47" s="31">
        <v>1</v>
      </c>
      <c r="I47" s="31">
        <v>1</v>
      </c>
      <c r="J47" s="31">
        <v>1</v>
      </c>
      <c r="K47" s="31" t="s">
        <v>185</v>
      </c>
      <c r="L47" s="40">
        <f t="shared" si="10"/>
        <v>0.99999035740535391</v>
      </c>
      <c r="M47" s="40">
        <f t="shared" si="11"/>
        <v>0.99999035740535391</v>
      </c>
      <c r="N47" s="40">
        <v>1</v>
      </c>
      <c r="O47" s="40">
        <v>1</v>
      </c>
      <c r="P47" s="42"/>
      <c r="Q47" s="44"/>
      <c r="R47" s="45"/>
    </row>
    <row r="48" spans="1:18" ht="78" customHeight="1" x14ac:dyDescent="0.2">
      <c r="A48" s="32" t="s">
        <v>320</v>
      </c>
      <c r="B48" s="33" t="s">
        <v>210</v>
      </c>
      <c r="C48" s="34" t="s">
        <v>184</v>
      </c>
      <c r="D48" s="30" t="s">
        <v>404</v>
      </c>
      <c r="E48" s="35">
        <v>1175536.25</v>
      </c>
      <c r="F48" s="35">
        <v>1175536.25</v>
      </c>
      <c r="G48" s="35">
        <v>1175535.6399999999</v>
      </c>
      <c r="H48" s="31">
        <v>1</v>
      </c>
      <c r="I48" s="31">
        <v>1</v>
      </c>
      <c r="J48" s="31">
        <v>1</v>
      </c>
      <c r="K48" s="31" t="s">
        <v>185</v>
      </c>
      <c r="L48" s="40">
        <f t="shared" si="10"/>
        <v>0.99999948108788639</v>
      </c>
      <c r="M48" s="40">
        <f t="shared" si="11"/>
        <v>0.99999948108788639</v>
      </c>
      <c r="N48" s="40">
        <v>1</v>
      </c>
      <c r="O48" s="40">
        <v>1</v>
      </c>
      <c r="P48" s="42"/>
      <c r="Q48" s="44"/>
      <c r="R48" s="45"/>
    </row>
    <row r="49" spans="1:18" ht="78" customHeight="1" x14ac:dyDescent="0.2">
      <c r="A49" s="32" t="s">
        <v>321</v>
      </c>
      <c r="B49" s="33" t="s">
        <v>211</v>
      </c>
      <c r="C49" s="34" t="s">
        <v>184</v>
      </c>
      <c r="D49" s="30" t="s">
        <v>404</v>
      </c>
      <c r="E49" s="35">
        <v>615105.36</v>
      </c>
      <c r="F49" s="35">
        <v>615105.36</v>
      </c>
      <c r="G49" s="35">
        <v>614984.86</v>
      </c>
      <c r="H49" s="31">
        <v>1</v>
      </c>
      <c r="I49" s="31">
        <v>1</v>
      </c>
      <c r="J49" s="31">
        <v>1</v>
      </c>
      <c r="K49" s="31" t="s">
        <v>185</v>
      </c>
      <c r="L49" s="40">
        <f t="shared" si="10"/>
        <v>0.99980409860190456</v>
      </c>
      <c r="M49" s="40">
        <f t="shared" si="11"/>
        <v>0.99980409860190456</v>
      </c>
      <c r="N49" s="40">
        <v>1</v>
      </c>
      <c r="O49" s="40">
        <v>1</v>
      </c>
      <c r="P49" s="42"/>
      <c r="Q49" s="44"/>
      <c r="R49" s="45"/>
    </row>
    <row r="50" spans="1:18" ht="78" customHeight="1" x14ac:dyDescent="0.2">
      <c r="A50" s="32" t="s">
        <v>322</v>
      </c>
      <c r="B50" s="33" t="s">
        <v>212</v>
      </c>
      <c r="C50" s="34" t="s">
        <v>184</v>
      </c>
      <c r="D50" s="30" t="s">
        <v>404</v>
      </c>
      <c r="E50" s="35">
        <v>673384.21</v>
      </c>
      <c r="F50" s="35">
        <v>673384.21</v>
      </c>
      <c r="G50" s="35">
        <v>673384.21</v>
      </c>
      <c r="H50" s="31">
        <v>1</v>
      </c>
      <c r="I50" s="31">
        <v>1</v>
      </c>
      <c r="J50" s="31">
        <v>1</v>
      </c>
      <c r="K50" s="31" t="s">
        <v>185</v>
      </c>
      <c r="L50" s="40">
        <f t="shared" si="10"/>
        <v>1</v>
      </c>
      <c r="M50" s="40">
        <f t="shared" si="11"/>
        <v>1</v>
      </c>
      <c r="N50" s="40">
        <v>1</v>
      </c>
      <c r="O50" s="40">
        <v>1</v>
      </c>
      <c r="P50" s="42"/>
      <c r="Q50" s="44"/>
      <c r="R50" s="45"/>
    </row>
    <row r="51" spans="1:18" ht="78" customHeight="1" x14ac:dyDescent="0.2">
      <c r="A51" s="32" t="s">
        <v>323</v>
      </c>
      <c r="B51" s="33" t="s">
        <v>213</v>
      </c>
      <c r="C51" s="34" t="s">
        <v>184</v>
      </c>
      <c r="D51" s="30" t="s">
        <v>404</v>
      </c>
      <c r="E51" s="35">
        <v>0</v>
      </c>
      <c r="F51" s="35">
        <v>0</v>
      </c>
      <c r="G51" s="35">
        <v>0</v>
      </c>
      <c r="H51" s="31">
        <v>1</v>
      </c>
      <c r="I51" s="31">
        <v>1</v>
      </c>
      <c r="J51" s="31">
        <v>1</v>
      </c>
      <c r="K51" s="31" t="s">
        <v>185</v>
      </c>
      <c r="L51" s="40">
        <v>0</v>
      </c>
      <c r="M51" s="40">
        <v>0</v>
      </c>
      <c r="N51" s="40">
        <v>1</v>
      </c>
      <c r="O51" s="40">
        <v>1</v>
      </c>
      <c r="P51" s="42"/>
      <c r="Q51" s="44"/>
      <c r="R51" s="45"/>
    </row>
    <row r="52" spans="1:18" ht="78" customHeight="1" x14ac:dyDescent="0.2">
      <c r="A52" s="32" t="s">
        <v>324</v>
      </c>
      <c r="B52" s="33" t="s">
        <v>214</v>
      </c>
      <c r="C52" s="34" t="s">
        <v>184</v>
      </c>
      <c r="D52" s="30" t="s">
        <v>404</v>
      </c>
      <c r="E52" s="35">
        <v>0</v>
      </c>
      <c r="F52" s="35">
        <v>0</v>
      </c>
      <c r="G52" s="35">
        <v>0</v>
      </c>
      <c r="H52" s="31">
        <v>1</v>
      </c>
      <c r="I52" s="31">
        <v>1</v>
      </c>
      <c r="J52" s="31">
        <v>1</v>
      </c>
      <c r="K52" s="31" t="s">
        <v>185</v>
      </c>
      <c r="L52" s="40">
        <v>0</v>
      </c>
      <c r="M52" s="40">
        <v>0</v>
      </c>
      <c r="N52" s="40">
        <v>1</v>
      </c>
      <c r="O52" s="40">
        <v>1</v>
      </c>
      <c r="P52" s="42"/>
      <c r="Q52" s="44"/>
      <c r="R52" s="45"/>
    </row>
    <row r="53" spans="1:18" ht="78" customHeight="1" x14ac:dyDescent="0.2">
      <c r="A53" s="32" t="s">
        <v>325</v>
      </c>
      <c r="B53" s="33" t="s">
        <v>215</v>
      </c>
      <c r="C53" s="34" t="s">
        <v>184</v>
      </c>
      <c r="D53" s="30" t="s">
        <v>404</v>
      </c>
      <c r="E53" s="35">
        <v>0</v>
      </c>
      <c r="F53" s="35">
        <v>0</v>
      </c>
      <c r="G53" s="35">
        <v>0</v>
      </c>
      <c r="H53" s="31">
        <v>1</v>
      </c>
      <c r="I53" s="31">
        <v>1</v>
      </c>
      <c r="J53" s="31">
        <v>1</v>
      </c>
      <c r="K53" s="31" t="s">
        <v>185</v>
      </c>
      <c r="L53" s="40">
        <v>0</v>
      </c>
      <c r="M53" s="40">
        <v>0</v>
      </c>
      <c r="N53" s="40">
        <v>1</v>
      </c>
      <c r="O53" s="40">
        <v>1</v>
      </c>
      <c r="P53" s="42"/>
      <c r="Q53" s="44"/>
      <c r="R53" s="45"/>
    </row>
    <row r="54" spans="1:18" ht="78" customHeight="1" x14ac:dyDescent="0.2">
      <c r="A54" s="32" t="s">
        <v>326</v>
      </c>
      <c r="B54" s="33" t="s">
        <v>216</v>
      </c>
      <c r="C54" s="34" t="s">
        <v>184</v>
      </c>
      <c r="D54" s="30" t="s">
        <v>404</v>
      </c>
      <c r="E54" s="35">
        <v>0</v>
      </c>
      <c r="F54" s="35">
        <v>0</v>
      </c>
      <c r="G54" s="35">
        <v>0</v>
      </c>
      <c r="H54" s="31">
        <v>1</v>
      </c>
      <c r="I54" s="31">
        <v>1</v>
      </c>
      <c r="J54" s="31">
        <v>1</v>
      </c>
      <c r="K54" s="31" t="s">
        <v>185</v>
      </c>
      <c r="L54" s="40">
        <v>0</v>
      </c>
      <c r="M54" s="40">
        <v>0</v>
      </c>
      <c r="N54" s="40">
        <v>1</v>
      </c>
      <c r="O54" s="40">
        <v>1</v>
      </c>
      <c r="P54" s="42"/>
      <c r="Q54" s="44"/>
      <c r="R54" s="45"/>
    </row>
    <row r="55" spans="1:18" ht="78" customHeight="1" x14ac:dyDescent="0.2">
      <c r="A55" s="32" t="s">
        <v>327</v>
      </c>
      <c r="B55" s="33" t="s">
        <v>217</v>
      </c>
      <c r="C55" s="34" t="s">
        <v>184</v>
      </c>
      <c r="D55" s="30" t="s">
        <v>404</v>
      </c>
      <c r="E55" s="35">
        <v>0</v>
      </c>
      <c r="F55" s="35">
        <v>0</v>
      </c>
      <c r="G55" s="35">
        <v>0</v>
      </c>
      <c r="H55" s="31">
        <v>1</v>
      </c>
      <c r="I55" s="31">
        <v>1</v>
      </c>
      <c r="J55" s="31">
        <v>1</v>
      </c>
      <c r="K55" s="31" t="s">
        <v>185</v>
      </c>
      <c r="L55" s="40">
        <v>0</v>
      </c>
      <c r="M55" s="40">
        <v>0</v>
      </c>
      <c r="N55" s="40">
        <v>1</v>
      </c>
      <c r="O55" s="40">
        <v>1</v>
      </c>
      <c r="P55" s="42"/>
      <c r="Q55" s="44"/>
      <c r="R55" s="45"/>
    </row>
    <row r="56" spans="1:18" ht="78" customHeight="1" x14ac:dyDescent="0.2">
      <c r="A56" s="32" t="s">
        <v>328</v>
      </c>
      <c r="B56" s="33" t="s">
        <v>218</v>
      </c>
      <c r="C56" s="34" t="s">
        <v>184</v>
      </c>
      <c r="D56" s="30" t="s">
        <v>404</v>
      </c>
      <c r="E56" s="35">
        <v>0</v>
      </c>
      <c r="F56" s="35">
        <v>0</v>
      </c>
      <c r="G56" s="35">
        <v>0</v>
      </c>
      <c r="H56" s="31">
        <v>1</v>
      </c>
      <c r="I56" s="31">
        <v>1</v>
      </c>
      <c r="J56" s="31">
        <v>1</v>
      </c>
      <c r="K56" s="31" t="s">
        <v>185</v>
      </c>
      <c r="L56" s="40">
        <v>0</v>
      </c>
      <c r="M56" s="40">
        <v>0</v>
      </c>
      <c r="N56" s="40">
        <v>1</v>
      </c>
      <c r="O56" s="40">
        <v>1</v>
      </c>
      <c r="P56" s="42"/>
      <c r="Q56" s="44"/>
      <c r="R56" s="45"/>
    </row>
    <row r="57" spans="1:18" ht="78" customHeight="1" x14ac:dyDescent="0.2">
      <c r="A57" s="32" t="s">
        <v>329</v>
      </c>
      <c r="B57" s="33" t="s">
        <v>219</v>
      </c>
      <c r="C57" s="34" t="s">
        <v>184</v>
      </c>
      <c r="D57" s="30" t="s">
        <v>404</v>
      </c>
      <c r="E57" s="35">
        <v>0</v>
      </c>
      <c r="F57" s="35">
        <v>0</v>
      </c>
      <c r="G57" s="35">
        <v>0</v>
      </c>
      <c r="H57" s="31">
        <v>1</v>
      </c>
      <c r="I57" s="31">
        <v>1</v>
      </c>
      <c r="J57" s="31">
        <v>1</v>
      </c>
      <c r="K57" s="31" t="s">
        <v>185</v>
      </c>
      <c r="L57" s="40">
        <v>0</v>
      </c>
      <c r="M57" s="40">
        <v>0</v>
      </c>
      <c r="N57" s="40">
        <v>1</v>
      </c>
      <c r="O57" s="40">
        <v>1</v>
      </c>
      <c r="P57" s="42"/>
      <c r="Q57" s="44"/>
      <c r="R57" s="45"/>
    </row>
    <row r="58" spans="1:18" ht="78" customHeight="1" x14ac:dyDescent="0.2">
      <c r="A58" s="32" t="s">
        <v>330</v>
      </c>
      <c r="B58" s="33" t="s">
        <v>220</v>
      </c>
      <c r="C58" s="34" t="s">
        <v>184</v>
      </c>
      <c r="D58" s="30" t="s">
        <v>404</v>
      </c>
      <c r="E58" s="35">
        <v>2430697.64</v>
      </c>
      <c r="F58" s="35">
        <v>2430697.64</v>
      </c>
      <c r="G58" s="35">
        <v>2430697.64</v>
      </c>
      <c r="H58" s="31">
        <v>1</v>
      </c>
      <c r="I58" s="31">
        <v>1</v>
      </c>
      <c r="J58" s="31">
        <v>1</v>
      </c>
      <c r="K58" s="31" t="s">
        <v>185</v>
      </c>
      <c r="L58" s="40">
        <f>+G58/E58</f>
        <v>1</v>
      </c>
      <c r="M58" s="40">
        <f>+G58/F58</f>
        <v>1</v>
      </c>
      <c r="N58" s="40">
        <v>1</v>
      </c>
      <c r="O58" s="40">
        <v>1</v>
      </c>
      <c r="P58" s="42"/>
      <c r="Q58" s="44"/>
      <c r="R58" s="45"/>
    </row>
    <row r="59" spans="1:18" ht="78" customHeight="1" x14ac:dyDescent="0.2">
      <c r="A59" s="32" t="s">
        <v>331</v>
      </c>
      <c r="B59" s="33" t="s">
        <v>221</v>
      </c>
      <c r="C59" s="34" t="s">
        <v>184</v>
      </c>
      <c r="D59" s="30" t="s">
        <v>404</v>
      </c>
      <c r="E59" s="35">
        <v>0</v>
      </c>
      <c r="F59" s="35">
        <v>0</v>
      </c>
      <c r="G59" s="35">
        <v>0</v>
      </c>
      <c r="H59" s="31">
        <v>1</v>
      </c>
      <c r="I59" s="31">
        <v>1</v>
      </c>
      <c r="J59" s="31">
        <v>1</v>
      </c>
      <c r="K59" s="31" t="s">
        <v>185</v>
      </c>
      <c r="L59" s="40">
        <v>0</v>
      </c>
      <c r="M59" s="40">
        <v>0</v>
      </c>
      <c r="N59" s="40">
        <v>1</v>
      </c>
      <c r="O59" s="40">
        <v>1</v>
      </c>
      <c r="P59" s="42"/>
      <c r="Q59" s="44"/>
      <c r="R59" s="45"/>
    </row>
    <row r="60" spans="1:18" ht="78" customHeight="1" x14ac:dyDescent="0.2">
      <c r="A60" s="32" t="s">
        <v>332</v>
      </c>
      <c r="B60" s="33" t="s">
        <v>222</v>
      </c>
      <c r="C60" s="34" t="s">
        <v>184</v>
      </c>
      <c r="D60" s="30" t="s">
        <v>404</v>
      </c>
      <c r="E60" s="35">
        <v>0</v>
      </c>
      <c r="F60" s="35">
        <v>0</v>
      </c>
      <c r="G60" s="35">
        <v>0</v>
      </c>
      <c r="H60" s="31">
        <v>1</v>
      </c>
      <c r="I60" s="31">
        <v>1</v>
      </c>
      <c r="J60" s="31">
        <v>1</v>
      </c>
      <c r="K60" s="31" t="s">
        <v>185</v>
      </c>
      <c r="L60" s="40">
        <v>0</v>
      </c>
      <c r="M60" s="40">
        <v>0</v>
      </c>
      <c r="N60" s="40">
        <v>1</v>
      </c>
      <c r="O60" s="40">
        <v>1</v>
      </c>
      <c r="P60" s="42"/>
      <c r="Q60" s="44"/>
      <c r="R60" s="45"/>
    </row>
    <row r="61" spans="1:18" ht="78" customHeight="1" x14ac:dyDescent="0.2">
      <c r="A61" s="32" t="s">
        <v>333</v>
      </c>
      <c r="B61" s="33" t="s">
        <v>223</v>
      </c>
      <c r="C61" s="34" t="s">
        <v>184</v>
      </c>
      <c r="D61" s="30" t="s">
        <v>404</v>
      </c>
      <c r="E61" s="35">
        <v>228244.97</v>
      </c>
      <c r="F61" s="35">
        <v>228244.97</v>
      </c>
      <c r="G61" s="35">
        <v>0</v>
      </c>
      <c r="H61" s="31">
        <v>1</v>
      </c>
      <c r="I61" s="31">
        <v>1</v>
      </c>
      <c r="J61" s="31">
        <v>1</v>
      </c>
      <c r="K61" s="31" t="s">
        <v>185</v>
      </c>
      <c r="L61" s="40">
        <f t="shared" si="8"/>
        <v>0</v>
      </c>
      <c r="M61" s="40">
        <f t="shared" si="9"/>
        <v>0</v>
      </c>
      <c r="N61" s="40">
        <v>1</v>
      </c>
      <c r="O61" s="40">
        <v>1</v>
      </c>
      <c r="P61" s="42"/>
      <c r="Q61" s="44"/>
      <c r="R61" s="45"/>
    </row>
    <row r="62" spans="1:18" ht="78" customHeight="1" x14ac:dyDescent="0.2">
      <c r="A62" s="32" t="s">
        <v>334</v>
      </c>
      <c r="B62" s="33" t="s">
        <v>224</v>
      </c>
      <c r="C62" s="34" t="s">
        <v>184</v>
      </c>
      <c r="D62" s="30" t="s">
        <v>404</v>
      </c>
      <c r="E62" s="35">
        <v>1479273.91</v>
      </c>
      <c r="F62" s="35">
        <v>1479273.91</v>
      </c>
      <c r="G62" s="35">
        <v>1468533.58</v>
      </c>
      <c r="H62" s="31">
        <v>1</v>
      </c>
      <c r="I62" s="31">
        <v>1</v>
      </c>
      <c r="J62" s="31">
        <v>1</v>
      </c>
      <c r="K62" s="31" t="s">
        <v>185</v>
      </c>
      <c r="L62" s="40">
        <f>+G62/E62</f>
        <v>0.99273945823867071</v>
      </c>
      <c r="M62" s="40">
        <f>+G62/F62</f>
        <v>0.99273945823867071</v>
      </c>
      <c r="N62" s="40">
        <v>1</v>
      </c>
      <c r="O62" s="40">
        <v>1</v>
      </c>
      <c r="P62" s="42"/>
      <c r="Q62" s="44"/>
      <c r="R62" s="45"/>
    </row>
    <row r="63" spans="1:18" ht="78" customHeight="1" x14ac:dyDescent="0.2">
      <c r="A63" s="32">
        <v>710001</v>
      </c>
      <c r="B63" s="33" t="s">
        <v>225</v>
      </c>
      <c r="C63" s="34" t="s">
        <v>184</v>
      </c>
      <c r="D63" s="30" t="s">
        <v>404</v>
      </c>
      <c r="E63" s="35">
        <v>2412852.5</v>
      </c>
      <c r="F63" s="35">
        <v>2412852.5</v>
      </c>
      <c r="G63" s="35">
        <v>0</v>
      </c>
      <c r="H63" s="31">
        <v>1</v>
      </c>
      <c r="I63" s="31">
        <v>1</v>
      </c>
      <c r="J63" s="31">
        <v>1</v>
      </c>
      <c r="K63" s="31" t="s">
        <v>185</v>
      </c>
      <c r="L63" s="40">
        <f t="shared" si="8"/>
        <v>0</v>
      </c>
      <c r="M63" s="40">
        <f t="shared" si="9"/>
        <v>0</v>
      </c>
      <c r="N63" s="40">
        <v>1</v>
      </c>
      <c r="O63" s="40">
        <v>1</v>
      </c>
      <c r="P63" s="42"/>
      <c r="Q63" s="44"/>
      <c r="R63" s="45"/>
    </row>
    <row r="64" spans="1:18" ht="78" customHeight="1" x14ac:dyDescent="0.2">
      <c r="A64" s="32">
        <v>710013</v>
      </c>
      <c r="B64" s="33" t="s">
        <v>226</v>
      </c>
      <c r="C64" s="34" t="s">
        <v>184</v>
      </c>
      <c r="D64" s="30" t="s">
        <v>404</v>
      </c>
      <c r="E64" s="35">
        <v>4793956.6500000004</v>
      </c>
      <c r="F64" s="35">
        <v>4793956.6500000004</v>
      </c>
      <c r="G64" s="35">
        <v>4793956.6500000004</v>
      </c>
      <c r="H64" s="31">
        <v>1</v>
      </c>
      <c r="I64" s="31">
        <v>1</v>
      </c>
      <c r="J64" s="31">
        <v>1</v>
      </c>
      <c r="K64" s="31" t="s">
        <v>185</v>
      </c>
      <c r="L64" s="40">
        <f t="shared" ref="L64:L65" si="12">+G64/E64</f>
        <v>1</v>
      </c>
      <c r="M64" s="40">
        <f t="shared" ref="M64:M65" si="13">+G64/F64</f>
        <v>1</v>
      </c>
      <c r="N64" s="40">
        <v>1</v>
      </c>
      <c r="O64" s="40">
        <v>1</v>
      </c>
      <c r="P64" s="42"/>
      <c r="Q64" s="44"/>
      <c r="R64" s="45"/>
    </row>
    <row r="65" spans="1:18" ht="42.95" customHeight="1" x14ac:dyDescent="0.2">
      <c r="A65" s="32" t="s">
        <v>95</v>
      </c>
      <c r="B65" s="33" t="s">
        <v>49</v>
      </c>
      <c r="C65" s="34" t="s">
        <v>227</v>
      </c>
      <c r="D65" s="30" t="s">
        <v>404</v>
      </c>
      <c r="E65" s="35">
        <v>6837302.8899999997</v>
      </c>
      <c r="F65" s="35">
        <v>6837302.8899999997</v>
      </c>
      <c r="G65" s="35">
        <v>5165359.6100000003</v>
      </c>
      <c r="H65" s="31">
        <v>1</v>
      </c>
      <c r="I65" s="31">
        <v>1</v>
      </c>
      <c r="J65" s="31">
        <v>1</v>
      </c>
      <c r="K65" s="31" t="s">
        <v>45</v>
      </c>
      <c r="L65" s="40">
        <f t="shared" si="12"/>
        <v>0.75546742525545785</v>
      </c>
      <c r="M65" s="40">
        <f t="shared" si="13"/>
        <v>0.75546742525545785</v>
      </c>
      <c r="N65" s="40">
        <f t="shared" si="5"/>
        <v>1</v>
      </c>
      <c r="O65" s="40">
        <f t="shared" si="6"/>
        <v>1</v>
      </c>
      <c r="Q65" s="44"/>
      <c r="R65" s="45"/>
    </row>
    <row r="66" spans="1:18" ht="67.5" x14ac:dyDescent="0.2">
      <c r="A66" s="32" t="s">
        <v>180</v>
      </c>
      <c r="B66" s="33" t="s">
        <v>181</v>
      </c>
      <c r="C66" s="34" t="s">
        <v>227</v>
      </c>
      <c r="D66" s="30" t="s">
        <v>404</v>
      </c>
      <c r="E66" s="35">
        <v>0</v>
      </c>
      <c r="F66" s="35">
        <v>1836328.27</v>
      </c>
      <c r="G66" s="35">
        <v>0</v>
      </c>
      <c r="H66" s="31">
        <v>1</v>
      </c>
      <c r="I66" s="31">
        <v>1</v>
      </c>
      <c r="J66" s="31">
        <v>0</v>
      </c>
      <c r="K66" s="31" t="s">
        <v>45</v>
      </c>
      <c r="L66" s="40">
        <v>0</v>
      </c>
      <c r="M66" s="40">
        <f t="shared" si="4"/>
        <v>0</v>
      </c>
      <c r="N66" s="40">
        <f t="shared" si="5"/>
        <v>0</v>
      </c>
      <c r="O66" s="40">
        <f t="shared" si="6"/>
        <v>0</v>
      </c>
      <c r="Q66" s="44"/>
      <c r="R66" s="45"/>
    </row>
    <row r="67" spans="1:18" ht="67.5" x14ac:dyDescent="0.2">
      <c r="A67" s="32" t="s">
        <v>96</v>
      </c>
      <c r="B67" s="33" t="s">
        <v>53</v>
      </c>
      <c r="C67" s="34" t="s">
        <v>227</v>
      </c>
      <c r="D67" s="30" t="s">
        <v>404</v>
      </c>
      <c r="E67" s="35">
        <v>280372.08</v>
      </c>
      <c r="F67" s="35">
        <v>169821.42</v>
      </c>
      <c r="G67" s="35">
        <v>169821.42</v>
      </c>
      <c r="H67" s="31">
        <v>1</v>
      </c>
      <c r="I67" s="31">
        <v>1</v>
      </c>
      <c r="J67" s="31">
        <v>1</v>
      </c>
      <c r="K67" s="31" t="s">
        <v>45</v>
      </c>
      <c r="L67" s="40">
        <f t="shared" si="7"/>
        <v>0.60570018241473977</v>
      </c>
      <c r="M67" s="40">
        <f t="shared" si="4"/>
        <v>1</v>
      </c>
      <c r="N67" s="40">
        <f t="shared" si="5"/>
        <v>1</v>
      </c>
      <c r="O67" s="40">
        <f t="shared" si="6"/>
        <v>1</v>
      </c>
      <c r="Q67" s="44"/>
      <c r="R67" s="45"/>
    </row>
    <row r="68" spans="1:18" ht="67.5" x14ac:dyDescent="0.2">
      <c r="A68" s="32" t="s">
        <v>97</v>
      </c>
      <c r="B68" s="33" t="s">
        <v>54</v>
      </c>
      <c r="C68" s="34" t="s">
        <v>227</v>
      </c>
      <c r="D68" s="30" t="s">
        <v>404</v>
      </c>
      <c r="E68" s="35">
        <v>808768.52</v>
      </c>
      <c r="F68" s="35">
        <v>808768.52</v>
      </c>
      <c r="G68" s="35">
        <v>756512.65</v>
      </c>
      <c r="H68" s="31">
        <v>1</v>
      </c>
      <c r="I68" s="31">
        <v>1</v>
      </c>
      <c r="J68" s="31">
        <v>1</v>
      </c>
      <c r="K68" s="31" t="s">
        <v>45</v>
      </c>
      <c r="L68" s="40">
        <f t="shared" si="7"/>
        <v>0.93538834820128758</v>
      </c>
      <c r="M68" s="40">
        <f t="shared" si="4"/>
        <v>0.93538834820128758</v>
      </c>
      <c r="N68" s="40">
        <f t="shared" si="5"/>
        <v>1</v>
      </c>
      <c r="O68" s="40">
        <f t="shared" si="6"/>
        <v>1</v>
      </c>
      <c r="P68" s="42"/>
      <c r="Q68" s="44"/>
      <c r="R68" s="45"/>
    </row>
    <row r="69" spans="1:18" ht="67.5" x14ac:dyDescent="0.2">
      <c r="A69" s="32" t="s">
        <v>98</v>
      </c>
      <c r="B69" s="33" t="s">
        <v>55</v>
      </c>
      <c r="C69" s="34" t="s">
        <v>227</v>
      </c>
      <c r="D69" s="30" t="s">
        <v>404</v>
      </c>
      <c r="E69" s="35">
        <v>262853.17</v>
      </c>
      <c r="F69" s="35">
        <v>124245.74</v>
      </c>
      <c r="G69" s="35">
        <v>124245.74</v>
      </c>
      <c r="H69" s="31">
        <v>1</v>
      </c>
      <c r="I69" s="31">
        <v>1</v>
      </c>
      <c r="J69" s="31">
        <v>1</v>
      </c>
      <c r="K69" s="31" t="s">
        <v>45</v>
      </c>
      <c r="L69" s="40">
        <f t="shared" si="7"/>
        <v>0.4726811550341965</v>
      </c>
      <c r="M69" s="40">
        <f t="shared" si="4"/>
        <v>1</v>
      </c>
      <c r="N69" s="40">
        <f t="shared" si="5"/>
        <v>1</v>
      </c>
      <c r="O69" s="40">
        <f t="shared" si="6"/>
        <v>1</v>
      </c>
      <c r="Q69" s="44"/>
      <c r="R69" s="45"/>
    </row>
    <row r="70" spans="1:18" ht="67.5" x14ac:dyDescent="0.2">
      <c r="A70" s="32" t="s">
        <v>56</v>
      </c>
      <c r="B70" s="33" t="s">
        <v>57</v>
      </c>
      <c r="C70" s="34" t="s">
        <v>227</v>
      </c>
      <c r="D70" s="30" t="s">
        <v>404</v>
      </c>
      <c r="E70" s="35">
        <v>68454.61</v>
      </c>
      <c r="F70" s="35">
        <v>66771.259999999995</v>
      </c>
      <c r="G70" s="35">
        <v>66771.259999999995</v>
      </c>
      <c r="H70" s="31">
        <v>1</v>
      </c>
      <c r="I70" s="31">
        <v>1</v>
      </c>
      <c r="J70" s="31">
        <v>1</v>
      </c>
      <c r="K70" s="31" t="s">
        <v>45</v>
      </c>
      <c r="L70" s="40">
        <f t="shared" si="7"/>
        <v>0.97540925293417047</v>
      </c>
      <c r="M70" s="40">
        <f t="shared" si="4"/>
        <v>1</v>
      </c>
      <c r="N70" s="40">
        <f t="shared" si="5"/>
        <v>1</v>
      </c>
      <c r="O70" s="40">
        <f t="shared" si="6"/>
        <v>1</v>
      </c>
      <c r="P70" s="42"/>
      <c r="Q70" s="44"/>
      <c r="R70" s="45"/>
    </row>
    <row r="71" spans="1:18" ht="67.5" x14ac:dyDescent="0.2">
      <c r="A71" s="32" t="s">
        <v>99</v>
      </c>
      <c r="B71" s="33" t="s">
        <v>58</v>
      </c>
      <c r="C71" s="34" t="s">
        <v>227</v>
      </c>
      <c r="D71" s="30" t="s">
        <v>404</v>
      </c>
      <c r="E71" s="35">
        <v>565682.35</v>
      </c>
      <c r="F71" s="35">
        <v>564909.03</v>
      </c>
      <c r="G71" s="35">
        <v>564909.03</v>
      </c>
      <c r="H71" s="31">
        <v>1</v>
      </c>
      <c r="I71" s="31">
        <v>1</v>
      </c>
      <c r="J71" s="31">
        <v>1</v>
      </c>
      <c r="K71" s="31" t="s">
        <v>45</v>
      </c>
      <c r="L71" s="40">
        <f t="shared" si="7"/>
        <v>0.99863294302889249</v>
      </c>
      <c r="M71" s="40">
        <f t="shared" si="4"/>
        <v>1</v>
      </c>
      <c r="N71" s="40">
        <f t="shared" si="5"/>
        <v>1</v>
      </c>
      <c r="O71" s="40">
        <f t="shared" si="6"/>
        <v>1</v>
      </c>
      <c r="Q71" s="44"/>
      <c r="R71" s="45"/>
    </row>
    <row r="72" spans="1:18" ht="83.25" customHeight="1" x14ac:dyDescent="0.2">
      <c r="A72" s="32" t="s">
        <v>100</v>
      </c>
      <c r="B72" s="33" t="s">
        <v>60</v>
      </c>
      <c r="C72" s="34" t="s">
        <v>227</v>
      </c>
      <c r="D72" s="30" t="s">
        <v>404</v>
      </c>
      <c r="E72" s="35">
        <v>7318494.4199999999</v>
      </c>
      <c r="F72" s="35">
        <v>7318494.4199999999</v>
      </c>
      <c r="G72" s="35">
        <v>6977531.2000000002</v>
      </c>
      <c r="H72" s="31">
        <v>1</v>
      </c>
      <c r="I72" s="31">
        <v>1</v>
      </c>
      <c r="J72" s="31">
        <v>1</v>
      </c>
      <c r="K72" s="31" t="s">
        <v>45</v>
      </c>
      <c r="L72" s="40">
        <f t="shared" si="7"/>
        <v>0.95341074264288372</v>
      </c>
      <c r="M72" s="40">
        <f t="shared" si="4"/>
        <v>0.95341074264288372</v>
      </c>
      <c r="N72" s="40">
        <f t="shared" si="5"/>
        <v>1</v>
      </c>
      <c r="O72" s="40">
        <f t="shared" si="6"/>
        <v>1</v>
      </c>
      <c r="Q72" s="44"/>
      <c r="R72" s="45"/>
    </row>
    <row r="73" spans="1:18" ht="67.5" x14ac:dyDescent="0.2">
      <c r="A73" s="32" t="s">
        <v>101</v>
      </c>
      <c r="B73" s="33" t="s">
        <v>61</v>
      </c>
      <c r="C73" s="34" t="s">
        <v>227</v>
      </c>
      <c r="D73" s="30" t="s">
        <v>404</v>
      </c>
      <c r="E73" s="35">
        <v>4231557.67</v>
      </c>
      <c r="F73" s="35">
        <v>4231557.67</v>
      </c>
      <c r="G73" s="35">
        <v>4226840.0999999996</v>
      </c>
      <c r="H73" s="31">
        <v>1</v>
      </c>
      <c r="I73" s="31">
        <v>1</v>
      </c>
      <c r="J73" s="31">
        <v>1</v>
      </c>
      <c r="K73" s="31" t="s">
        <v>45</v>
      </c>
      <c r="L73" s="40">
        <f t="shared" si="7"/>
        <v>0.99888514576241139</v>
      </c>
      <c r="M73" s="40">
        <f t="shared" si="4"/>
        <v>0.99888514576241139</v>
      </c>
      <c r="N73" s="40">
        <f t="shared" si="5"/>
        <v>1</v>
      </c>
      <c r="O73" s="40">
        <f t="shared" si="6"/>
        <v>1</v>
      </c>
      <c r="P73" s="42"/>
      <c r="Q73" s="44"/>
      <c r="R73" s="45"/>
    </row>
    <row r="74" spans="1:18" ht="67.5" x14ac:dyDescent="0.2">
      <c r="A74" s="32" t="s">
        <v>102</v>
      </c>
      <c r="B74" s="33" t="s">
        <v>62</v>
      </c>
      <c r="C74" s="34" t="s">
        <v>227</v>
      </c>
      <c r="D74" s="30" t="s">
        <v>404</v>
      </c>
      <c r="E74" s="35">
        <v>2200332.58</v>
      </c>
      <c r="F74" s="35">
        <v>2200332.58</v>
      </c>
      <c r="G74" s="35">
        <v>0</v>
      </c>
      <c r="H74" s="31">
        <v>1</v>
      </c>
      <c r="I74" s="31">
        <v>1</v>
      </c>
      <c r="J74" s="31">
        <v>0.75</v>
      </c>
      <c r="K74" s="31" t="s">
        <v>45</v>
      </c>
      <c r="L74" s="40">
        <f t="shared" si="7"/>
        <v>0</v>
      </c>
      <c r="M74" s="40">
        <f t="shared" si="4"/>
        <v>0</v>
      </c>
      <c r="N74" s="40">
        <f t="shared" si="5"/>
        <v>0.75</v>
      </c>
      <c r="O74" s="40">
        <f t="shared" si="6"/>
        <v>0.75</v>
      </c>
      <c r="Q74" s="44"/>
      <c r="R74" s="45"/>
    </row>
    <row r="75" spans="1:18" ht="78" customHeight="1" x14ac:dyDescent="0.2">
      <c r="A75" s="32" t="s">
        <v>107</v>
      </c>
      <c r="B75" s="33" t="s">
        <v>108</v>
      </c>
      <c r="C75" s="34" t="s">
        <v>227</v>
      </c>
      <c r="D75" s="30" t="s">
        <v>404</v>
      </c>
      <c r="E75" s="35">
        <v>3500000</v>
      </c>
      <c r="F75" s="35">
        <v>0</v>
      </c>
      <c r="G75" s="35">
        <v>0</v>
      </c>
      <c r="H75" s="31">
        <v>1</v>
      </c>
      <c r="I75" s="31">
        <v>1</v>
      </c>
      <c r="J75" s="31">
        <v>1</v>
      </c>
      <c r="K75" s="31" t="s">
        <v>45</v>
      </c>
      <c r="L75" s="40">
        <f t="shared" si="7"/>
        <v>0</v>
      </c>
      <c r="M75" s="40">
        <v>0</v>
      </c>
      <c r="N75" s="40">
        <f t="shared" si="5"/>
        <v>1</v>
      </c>
      <c r="O75" s="40">
        <f t="shared" si="6"/>
        <v>1</v>
      </c>
      <c r="P75" s="42"/>
      <c r="Q75" s="44"/>
      <c r="R75" s="45"/>
    </row>
    <row r="76" spans="1:18" ht="78" customHeight="1" x14ac:dyDescent="0.2">
      <c r="A76" s="32" t="s">
        <v>137</v>
      </c>
      <c r="B76" s="33" t="s">
        <v>138</v>
      </c>
      <c r="C76" s="34" t="s">
        <v>227</v>
      </c>
      <c r="D76" s="30" t="s">
        <v>404</v>
      </c>
      <c r="E76" s="35">
        <v>0</v>
      </c>
      <c r="F76" s="35">
        <v>17039044.73</v>
      </c>
      <c r="G76" s="35">
        <v>4893640.95</v>
      </c>
      <c r="H76" s="31">
        <v>1</v>
      </c>
      <c r="I76" s="31">
        <v>1</v>
      </c>
      <c r="J76" s="31">
        <v>1</v>
      </c>
      <c r="K76" s="31" t="s">
        <v>45</v>
      </c>
      <c r="L76" s="40">
        <v>0</v>
      </c>
      <c r="M76" s="40">
        <f t="shared" ref="M76" si="14">G76/F76</f>
        <v>0.28720160241048914</v>
      </c>
      <c r="N76" s="40">
        <f t="shared" ref="N76" si="15">J76/I76</f>
        <v>1</v>
      </c>
      <c r="O76" s="40">
        <f t="shared" ref="O76" si="16">J76/I76</f>
        <v>1</v>
      </c>
      <c r="P76" s="42"/>
      <c r="Q76" s="44"/>
      <c r="R76" s="45"/>
    </row>
    <row r="77" spans="1:18" ht="57" customHeight="1" x14ac:dyDescent="0.2">
      <c r="A77" s="32" t="s">
        <v>72</v>
      </c>
      <c r="B77" s="33" t="s">
        <v>73</v>
      </c>
      <c r="C77" s="34" t="s">
        <v>227</v>
      </c>
      <c r="D77" s="30" t="s">
        <v>404</v>
      </c>
      <c r="E77" s="35">
        <v>26396.78</v>
      </c>
      <c r="F77" s="35">
        <v>21531.02</v>
      </c>
      <c r="G77" s="35">
        <v>21531.02</v>
      </c>
      <c r="H77" s="31">
        <v>1</v>
      </c>
      <c r="I77" s="31">
        <v>1</v>
      </c>
      <c r="J77" s="31">
        <v>1</v>
      </c>
      <c r="K77" s="31" t="s">
        <v>45</v>
      </c>
      <c r="L77" s="40">
        <f t="shared" si="7"/>
        <v>0.81566842622471381</v>
      </c>
      <c r="M77" s="40">
        <f t="shared" si="4"/>
        <v>1</v>
      </c>
      <c r="N77" s="40">
        <f t="shared" si="5"/>
        <v>1</v>
      </c>
      <c r="O77" s="40">
        <f t="shared" si="6"/>
        <v>1</v>
      </c>
      <c r="P77" s="42"/>
      <c r="Q77" s="44"/>
      <c r="R77" s="45"/>
    </row>
    <row r="78" spans="1:18" ht="57" customHeight="1" x14ac:dyDescent="0.2">
      <c r="A78" s="32" t="s">
        <v>74</v>
      </c>
      <c r="B78" s="33" t="s">
        <v>75</v>
      </c>
      <c r="C78" s="34" t="s">
        <v>227</v>
      </c>
      <c r="D78" s="30" t="s">
        <v>404</v>
      </c>
      <c r="E78" s="35">
        <v>190351.93</v>
      </c>
      <c r="F78" s="35">
        <v>175998.66</v>
      </c>
      <c r="G78" s="35">
        <v>175998.66</v>
      </c>
      <c r="H78" s="31">
        <v>1</v>
      </c>
      <c r="I78" s="31">
        <v>1</v>
      </c>
      <c r="J78" s="31">
        <v>1</v>
      </c>
      <c r="K78" s="31" t="s">
        <v>45</v>
      </c>
      <c r="L78" s="40">
        <f t="shared" si="7"/>
        <v>0.9245961414733227</v>
      </c>
      <c r="M78" s="40">
        <f t="shared" si="4"/>
        <v>1</v>
      </c>
      <c r="N78" s="40">
        <f t="shared" si="5"/>
        <v>1</v>
      </c>
      <c r="O78" s="40">
        <f t="shared" si="6"/>
        <v>1</v>
      </c>
      <c r="P78" s="42"/>
      <c r="Q78" s="44"/>
      <c r="R78" s="45"/>
    </row>
    <row r="79" spans="1:18" ht="57" customHeight="1" x14ac:dyDescent="0.2">
      <c r="A79" s="32" t="s">
        <v>76</v>
      </c>
      <c r="B79" s="33" t="s">
        <v>77</v>
      </c>
      <c r="C79" s="34" t="s">
        <v>227</v>
      </c>
      <c r="D79" s="30" t="s">
        <v>404</v>
      </c>
      <c r="E79" s="35">
        <v>9964.42</v>
      </c>
      <c r="F79" s="35">
        <v>9951.43</v>
      </c>
      <c r="G79" s="35">
        <v>9951.43</v>
      </c>
      <c r="H79" s="31">
        <v>1</v>
      </c>
      <c r="I79" s="31">
        <v>1</v>
      </c>
      <c r="J79" s="31">
        <v>1</v>
      </c>
      <c r="K79" s="31" t="s">
        <v>45</v>
      </c>
      <c r="L79" s="40">
        <f t="shared" si="7"/>
        <v>0.99869636165476772</v>
      </c>
      <c r="M79" s="40">
        <f t="shared" si="4"/>
        <v>1</v>
      </c>
      <c r="N79" s="40">
        <f t="shared" si="5"/>
        <v>1</v>
      </c>
      <c r="O79" s="40">
        <f t="shared" si="6"/>
        <v>1</v>
      </c>
      <c r="P79" s="42"/>
      <c r="Q79" s="44"/>
      <c r="R79" s="45"/>
    </row>
    <row r="80" spans="1:18" ht="57" customHeight="1" x14ac:dyDescent="0.2">
      <c r="A80" s="32" t="s">
        <v>78</v>
      </c>
      <c r="B80" s="33" t="s">
        <v>79</v>
      </c>
      <c r="C80" s="34" t="s">
        <v>227</v>
      </c>
      <c r="D80" s="30" t="s">
        <v>404</v>
      </c>
      <c r="E80" s="35">
        <v>53555.91</v>
      </c>
      <c r="F80" s="35">
        <v>45941.48</v>
      </c>
      <c r="G80" s="35">
        <v>45941.48</v>
      </c>
      <c r="H80" s="31">
        <v>1</v>
      </c>
      <c r="I80" s="31">
        <v>1</v>
      </c>
      <c r="J80" s="31">
        <v>1</v>
      </c>
      <c r="K80" s="31" t="s">
        <v>45</v>
      </c>
      <c r="L80" s="40">
        <f t="shared" si="7"/>
        <v>0.85782278743839846</v>
      </c>
      <c r="M80" s="40">
        <f t="shared" si="4"/>
        <v>1</v>
      </c>
      <c r="N80" s="40">
        <f t="shared" si="5"/>
        <v>1</v>
      </c>
      <c r="O80" s="40">
        <f t="shared" si="6"/>
        <v>1</v>
      </c>
      <c r="P80" s="42"/>
      <c r="Q80" s="44"/>
      <c r="R80" s="45"/>
    </row>
    <row r="81" spans="1:18" ht="57" customHeight="1" x14ac:dyDescent="0.2">
      <c r="A81" s="32" t="s">
        <v>80</v>
      </c>
      <c r="B81" s="33" t="s">
        <v>81</v>
      </c>
      <c r="C81" s="34" t="s">
        <v>227</v>
      </c>
      <c r="D81" s="30" t="s">
        <v>404</v>
      </c>
      <c r="E81" s="35">
        <v>49089.5</v>
      </c>
      <c r="F81" s="35">
        <v>36744.97</v>
      </c>
      <c r="G81" s="35">
        <v>36744.97</v>
      </c>
      <c r="H81" s="31">
        <v>1</v>
      </c>
      <c r="I81" s="31">
        <v>1</v>
      </c>
      <c r="J81" s="31">
        <v>1</v>
      </c>
      <c r="K81" s="31" t="s">
        <v>45</v>
      </c>
      <c r="L81" s="40">
        <f t="shared" si="7"/>
        <v>0.74853013373532018</v>
      </c>
      <c r="M81" s="40">
        <f t="shared" si="4"/>
        <v>1</v>
      </c>
      <c r="N81" s="40">
        <f t="shared" si="5"/>
        <v>1</v>
      </c>
      <c r="O81" s="40">
        <f t="shared" si="6"/>
        <v>1</v>
      </c>
      <c r="P81" s="42"/>
      <c r="Q81" s="44"/>
      <c r="R81" s="45"/>
    </row>
    <row r="82" spans="1:18" ht="120" customHeight="1" x14ac:dyDescent="0.2">
      <c r="A82" s="32" t="s">
        <v>118</v>
      </c>
      <c r="B82" s="33" t="s">
        <v>109</v>
      </c>
      <c r="C82" s="34" t="s">
        <v>227</v>
      </c>
      <c r="D82" s="30" t="s">
        <v>404</v>
      </c>
      <c r="E82" s="35">
        <v>6000000</v>
      </c>
      <c r="F82" s="35">
        <v>6000000</v>
      </c>
      <c r="G82" s="35">
        <v>0</v>
      </c>
      <c r="H82" s="31" t="s">
        <v>182</v>
      </c>
      <c r="I82" s="31" t="s">
        <v>182</v>
      </c>
      <c r="J82" s="31" t="s">
        <v>182</v>
      </c>
      <c r="K82" s="31" t="s">
        <v>45</v>
      </c>
      <c r="L82" s="40">
        <f t="shared" si="7"/>
        <v>0</v>
      </c>
      <c r="M82" s="40">
        <f t="shared" si="4"/>
        <v>0</v>
      </c>
      <c r="N82" s="40">
        <v>0</v>
      </c>
      <c r="O82" s="40">
        <v>0</v>
      </c>
      <c r="P82" s="42"/>
      <c r="Q82" s="44"/>
      <c r="R82" s="45"/>
    </row>
    <row r="83" spans="1:18" ht="57" customHeight="1" x14ac:dyDescent="0.2">
      <c r="A83" s="32" t="s">
        <v>119</v>
      </c>
      <c r="B83" s="33" t="s">
        <v>110</v>
      </c>
      <c r="C83" s="34" t="s">
        <v>227</v>
      </c>
      <c r="D83" s="30" t="s">
        <v>404</v>
      </c>
      <c r="E83" s="35">
        <v>2000000</v>
      </c>
      <c r="F83" s="35">
        <v>2000000</v>
      </c>
      <c r="G83" s="35">
        <v>1687845.28</v>
      </c>
      <c r="H83" s="31">
        <v>1</v>
      </c>
      <c r="I83" s="31">
        <v>1</v>
      </c>
      <c r="J83" s="31">
        <v>1</v>
      </c>
      <c r="K83" s="31" t="s">
        <v>45</v>
      </c>
      <c r="L83" s="40">
        <v>0.95</v>
      </c>
      <c r="M83" s="40">
        <f t="shared" si="4"/>
        <v>0.84392264000000006</v>
      </c>
      <c r="N83" s="40">
        <f t="shared" si="5"/>
        <v>1</v>
      </c>
      <c r="O83" s="40">
        <f t="shared" si="6"/>
        <v>1</v>
      </c>
      <c r="P83" s="42"/>
      <c r="Q83" s="44"/>
      <c r="R83" s="45"/>
    </row>
    <row r="84" spans="1:18" ht="57" customHeight="1" x14ac:dyDescent="0.2">
      <c r="A84" s="32" t="s">
        <v>120</v>
      </c>
      <c r="B84" s="33" t="s">
        <v>111</v>
      </c>
      <c r="C84" s="34" t="s">
        <v>227</v>
      </c>
      <c r="D84" s="30" t="s">
        <v>404</v>
      </c>
      <c r="E84" s="35">
        <v>12000000</v>
      </c>
      <c r="F84" s="35">
        <v>12000000</v>
      </c>
      <c r="G84" s="35">
        <v>7868191.7599999998</v>
      </c>
      <c r="H84" s="31">
        <v>1</v>
      </c>
      <c r="I84" s="31">
        <v>1</v>
      </c>
      <c r="J84" s="31">
        <v>7.0000000000000007E-2</v>
      </c>
      <c r="K84" s="31" t="s">
        <v>45</v>
      </c>
      <c r="L84" s="40">
        <f t="shared" si="7"/>
        <v>0.65568264666666665</v>
      </c>
      <c r="M84" s="40">
        <f t="shared" si="4"/>
        <v>0.65568264666666665</v>
      </c>
      <c r="N84" s="40">
        <f t="shared" si="5"/>
        <v>7.0000000000000007E-2</v>
      </c>
      <c r="O84" s="40">
        <f t="shared" si="6"/>
        <v>7.0000000000000007E-2</v>
      </c>
      <c r="P84" s="42"/>
      <c r="Q84" s="44"/>
      <c r="R84" s="45"/>
    </row>
    <row r="85" spans="1:18" ht="67.5" x14ac:dyDescent="0.2">
      <c r="A85" s="32" t="s">
        <v>121</v>
      </c>
      <c r="B85" s="33" t="s">
        <v>112</v>
      </c>
      <c r="C85" s="34" t="s">
        <v>227</v>
      </c>
      <c r="D85" s="30" t="s">
        <v>404</v>
      </c>
      <c r="E85" s="35">
        <v>8000000</v>
      </c>
      <c r="F85" s="35">
        <v>8000000</v>
      </c>
      <c r="G85" s="35">
        <v>4000000</v>
      </c>
      <c r="H85" s="31">
        <v>1</v>
      </c>
      <c r="I85" s="31">
        <v>1</v>
      </c>
      <c r="J85" s="31">
        <v>7.0000000000000007E-2</v>
      </c>
      <c r="K85" s="31" t="s">
        <v>45</v>
      </c>
      <c r="L85" s="40">
        <f t="shared" si="7"/>
        <v>0.5</v>
      </c>
      <c r="M85" s="40">
        <f t="shared" si="4"/>
        <v>0.5</v>
      </c>
      <c r="N85" s="40">
        <f t="shared" si="5"/>
        <v>7.0000000000000007E-2</v>
      </c>
      <c r="O85" s="40">
        <f t="shared" si="6"/>
        <v>7.0000000000000007E-2</v>
      </c>
      <c r="P85" s="42"/>
      <c r="Q85" s="44"/>
      <c r="R85" s="45"/>
    </row>
    <row r="86" spans="1:18" ht="67.5" x14ac:dyDescent="0.2">
      <c r="A86" s="32" t="s">
        <v>122</v>
      </c>
      <c r="B86" s="33" t="s">
        <v>113</v>
      </c>
      <c r="C86" s="34" t="s">
        <v>227</v>
      </c>
      <c r="D86" s="30" t="s">
        <v>404</v>
      </c>
      <c r="E86" s="35">
        <v>1500000</v>
      </c>
      <c r="F86" s="35">
        <v>1500000</v>
      </c>
      <c r="G86" s="35">
        <v>992979.8</v>
      </c>
      <c r="H86" s="31">
        <v>1</v>
      </c>
      <c r="I86" s="31">
        <v>1</v>
      </c>
      <c r="J86" s="31">
        <v>1</v>
      </c>
      <c r="K86" s="31" t="s">
        <v>45</v>
      </c>
      <c r="L86" s="40">
        <f t="shared" si="7"/>
        <v>0.66198653333333335</v>
      </c>
      <c r="M86" s="40">
        <f t="shared" si="4"/>
        <v>0.66198653333333335</v>
      </c>
      <c r="N86" s="40">
        <f t="shared" si="5"/>
        <v>1</v>
      </c>
      <c r="O86" s="40">
        <f t="shared" si="6"/>
        <v>1</v>
      </c>
      <c r="P86" s="42"/>
      <c r="Q86" s="44"/>
      <c r="R86" s="45"/>
    </row>
    <row r="87" spans="1:18" ht="66.75" customHeight="1" x14ac:dyDescent="0.2">
      <c r="A87" s="32" t="s">
        <v>123</v>
      </c>
      <c r="B87" s="32" t="s">
        <v>150</v>
      </c>
      <c r="C87" s="34" t="s">
        <v>227</v>
      </c>
      <c r="D87" s="30" t="s">
        <v>404</v>
      </c>
      <c r="E87" s="35">
        <v>3600000</v>
      </c>
      <c r="F87" s="35">
        <v>3600000</v>
      </c>
      <c r="G87" s="35">
        <v>2676775.67</v>
      </c>
      <c r="H87" s="31">
        <v>1</v>
      </c>
      <c r="I87" s="31">
        <v>1</v>
      </c>
      <c r="J87" s="31">
        <v>1</v>
      </c>
      <c r="K87" s="31" t="s">
        <v>45</v>
      </c>
      <c r="L87" s="40">
        <f t="shared" si="7"/>
        <v>0.74354879722222222</v>
      </c>
      <c r="M87" s="40">
        <f t="shared" si="4"/>
        <v>0.74354879722222222</v>
      </c>
      <c r="N87" s="40">
        <f t="shared" si="5"/>
        <v>1</v>
      </c>
      <c r="O87" s="40">
        <f t="shared" si="6"/>
        <v>1</v>
      </c>
      <c r="P87" s="42"/>
      <c r="Q87" s="44"/>
      <c r="R87" s="45"/>
    </row>
    <row r="88" spans="1:18" ht="67.5" x14ac:dyDescent="0.2">
      <c r="A88" s="32" t="s">
        <v>124</v>
      </c>
      <c r="B88" s="32" t="s">
        <v>114</v>
      </c>
      <c r="C88" s="34" t="s">
        <v>227</v>
      </c>
      <c r="D88" s="30" t="s">
        <v>404</v>
      </c>
      <c r="E88" s="35">
        <v>10000000</v>
      </c>
      <c r="F88" s="35">
        <v>10000000</v>
      </c>
      <c r="G88" s="35">
        <v>0</v>
      </c>
      <c r="H88" s="31" t="s">
        <v>182</v>
      </c>
      <c r="I88" s="31" t="s">
        <v>182</v>
      </c>
      <c r="J88" s="31" t="s">
        <v>182</v>
      </c>
      <c r="K88" s="31" t="s">
        <v>45</v>
      </c>
      <c r="L88" s="40">
        <f t="shared" si="7"/>
        <v>0</v>
      </c>
      <c r="M88" s="40">
        <f t="shared" si="4"/>
        <v>0</v>
      </c>
      <c r="N88" s="40">
        <v>0</v>
      </c>
      <c r="O88" s="40">
        <v>0</v>
      </c>
      <c r="P88" s="42"/>
      <c r="Q88" s="44"/>
      <c r="R88" s="45"/>
    </row>
    <row r="89" spans="1:18" ht="66.75" customHeight="1" x14ac:dyDescent="0.2">
      <c r="A89" s="32" t="s">
        <v>125</v>
      </c>
      <c r="B89" s="32" t="s">
        <v>115</v>
      </c>
      <c r="C89" s="34" t="s">
        <v>227</v>
      </c>
      <c r="D89" s="30" t="s">
        <v>404</v>
      </c>
      <c r="E89" s="35">
        <v>2000000</v>
      </c>
      <c r="F89" s="35">
        <v>2000000</v>
      </c>
      <c r="G89" s="35">
        <v>1589748.69</v>
      </c>
      <c r="H89" s="31">
        <v>1</v>
      </c>
      <c r="I89" s="31">
        <v>1</v>
      </c>
      <c r="J89" s="31">
        <v>1</v>
      </c>
      <c r="K89" s="31" t="s">
        <v>45</v>
      </c>
      <c r="L89" s="40">
        <f t="shared" si="7"/>
        <v>0.79487434499999998</v>
      </c>
      <c r="M89" s="40">
        <f t="shared" si="4"/>
        <v>0.79487434499999998</v>
      </c>
      <c r="N89" s="40">
        <f t="shared" si="5"/>
        <v>1</v>
      </c>
      <c r="O89" s="40">
        <f t="shared" si="6"/>
        <v>1</v>
      </c>
      <c r="P89" s="42"/>
      <c r="Q89" s="44"/>
      <c r="R89" s="45"/>
    </row>
    <row r="90" spans="1:18" ht="87" customHeight="1" x14ac:dyDescent="0.2">
      <c r="A90" s="32" t="s">
        <v>126</v>
      </c>
      <c r="B90" s="32" t="s">
        <v>116</v>
      </c>
      <c r="C90" s="34" t="s">
        <v>227</v>
      </c>
      <c r="D90" s="30" t="s">
        <v>404</v>
      </c>
      <c r="E90" s="35">
        <v>900000</v>
      </c>
      <c r="F90" s="35">
        <v>900000</v>
      </c>
      <c r="G90" s="35">
        <v>302425.03999999998</v>
      </c>
      <c r="H90" s="31">
        <v>1</v>
      </c>
      <c r="I90" s="31">
        <v>1</v>
      </c>
      <c r="J90" s="31">
        <v>1</v>
      </c>
      <c r="K90" s="31" t="s">
        <v>45</v>
      </c>
      <c r="L90" s="40">
        <f t="shared" si="7"/>
        <v>0.33602782222222222</v>
      </c>
      <c r="M90" s="40">
        <f t="shared" si="4"/>
        <v>0.33602782222222222</v>
      </c>
      <c r="N90" s="40">
        <f t="shared" si="5"/>
        <v>1</v>
      </c>
      <c r="O90" s="40">
        <f t="shared" si="6"/>
        <v>1</v>
      </c>
      <c r="P90" s="42"/>
      <c r="Q90" s="44"/>
      <c r="R90" s="45"/>
    </row>
    <row r="91" spans="1:18" ht="93" customHeight="1" x14ac:dyDescent="0.2">
      <c r="A91" s="32" t="s">
        <v>127</v>
      </c>
      <c r="B91" s="32" t="s">
        <v>151</v>
      </c>
      <c r="C91" s="34" t="s">
        <v>227</v>
      </c>
      <c r="D91" s="30" t="s">
        <v>404</v>
      </c>
      <c r="E91" s="35">
        <v>500000</v>
      </c>
      <c r="F91" s="35">
        <v>500000</v>
      </c>
      <c r="G91" s="35">
        <v>325298.59000000003</v>
      </c>
      <c r="H91" s="31">
        <v>1</v>
      </c>
      <c r="I91" s="31">
        <v>1</v>
      </c>
      <c r="J91" s="31">
        <v>1</v>
      </c>
      <c r="K91" s="31" t="s">
        <v>45</v>
      </c>
      <c r="L91" s="40">
        <f t="shared" si="7"/>
        <v>0.65059718</v>
      </c>
      <c r="M91" s="40">
        <f t="shared" si="4"/>
        <v>0.65059718</v>
      </c>
      <c r="N91" s="40">
        <f t="shared" si="5"/>
        <v>1</v>
      </c>
      <c r="O91" s="40">
        <f t="shared" si="6"/>
        <v>1</v>
      </c>
      <c r="P91" s="42"/>
      <c r="Q91" s="44"/>
      <c r="R91" s="45"/>
    </row>
    <row r="92" spans="1:18" ht="79.5" customHeight="1" x14ac:dyDescent="0.2">
      <c r="A92" s="32" t="s">
        <v>128</v>
      </c>
      <c r="B92" s="32" t="s">
        <v>149</v>
      </c>
      <c r="C92" s="34" t="s">
        <v>227</v>
      </c>
      <c r="D92" s="30" t="s">
        <v>404</v>
      </c>
      <c r="E92" s="35">
        <v>500000</v>
      </c>
      <c r="F92" s="35">
        <v>500000</v>
      </c>
      <c r="G92" s="35">
        <v>150000</v>
      </c>
      <c r="H92" s="31">
        <v>1</v>
      </c>
      <c r="I92" s="31">
        <v>1</v>
      </c>
      <c r="J92" s="31">
        <v>1</v>
      </c>
      <c r="K92" s="31" t="s">
        <v>45</v>
      </c>
      <c r="L92" s="40">
        <f t="shared" si="7"/>
        <v>0.3</v>
      </c>
      <c r="M92" s="40">
        <f t="shared" si="4"/>
        <v>0.3</v>
      </c>
      <c r="N92" s="40">
        <f t="shared" si="5"/>
        <v>1</v>
      </c>
      <c r="O92" s="40">
        <f t="shared" si="6"/>
        <v>1</v>
      </c>
      <c r="P92" s="42"/>
      <c r="Q92" s="44"/>
      <c r="R92" s="45"/>
    </row>
    <row r="93" spans="1:18" ht="68.25" customHeight="1" x14ac:dyDescent="0.2">
      <c r="A93" s="32" t="s">
        <v>129</v>
      </c>
      <c r="B93" s="33" t="s">
        <v>117</v>
      </c>
      <c r="C93" s="34" t="s">
        <v>227</v>
      </c>
      <c r="D93" s="30" t="s">
        <v>404</v>
      </c>
      <c r="E93" s="35">
        <v>600000</v>
      </c>
      <c r="F93" s="35">
        <v>600000</v>
      </c>
      <c r="G93" s="35">
        <v>0</v>
      </c>
      <c r="H93" s="31">
        <v>1</v>
      </c>
      <c r="I93" s="31">
        <v>1</v>
      </c>
      <c r="J93" s="31">
        <v>0</v>
      </c>
      <c r="K93" s="31" t="s">
        <v>45</v>
      </c>
      <c r="L93" s="40">
        <f>G93/E93</f>
        <v>0</v>
      </c>
      <c r="M93" s="40">
        <f>G93/F93</f>
        <v>0</v>
      </c>
      <c r="N93" s="40">
        <f>J93/I93</f>
        <v>0</v>
      </c>
      <c r="O93" s="40">
        <f>J93/I93</f>
        <v>0</v>
      </c>
      <c r="P93" s="42"/>
      <c r="Q93" s="44"/>
      <c r="R93" s="45"/>
    </row>
    <row r="94" spans="1:18" ht="79.5" customHeight="1" x14ac:dyDescent="0.2">
      <c r="A94" s="32" t="s">
        <v>143</v>
      </c>
      <c r="B94" s="32" t="s">
        <v>144</v>
      </c>
      <c r="C94" s="34" t="s">
        <v>227</v>
      </c>
      <c r="D94" s="30" t="s">
        <v>404</v>
      </c>
      <c r="E94" s="35">
        <v>0</v>
      </c>
      <c r="F94" s="35">
        <v>3500000</v>
      </c>
      <c r="G94" s="35">
        <v>1042600.04</v>
      </c>
      <c r="H94" s="31">
        <v>1</v>
      </c>
      <c r="I94" s="31">
        <v>1</v>
      </c>
      <c r="J94" s="31">
        <v>0.04</v>
      </c>
      <c r="K94" s="31" t="s">
        <v>45</v>
      </c>
      <c r="L94" s="40">
        <v>0</v>
      </c>
      <c r="M94" s="40">
        <f t="shared" ref="M94" si="17">G94/F94</f>
        <v>0.29788572571428573</v>
      </c>
      <c r="N94" s="40">
        <f t="shared" ref="N94" si="18">J94/I94</f>
        <v>0.04</v>
      </c>
      <c r="O94" s="40">
        <f t="shared" ref="O94" si="19">J94/I94</f>
        <v>0.04</v>
      </c>
      <c r="P94" s="42"/>
      <c r="Q94" s="44"/>
      <c r="R94" s="45"/>
    </row>
    <row r="95" spans="1:18" ht="79.5" customHeight="1" x14ac:dyDescent="0.2">
      <c r="A95" s="32" t="s">
        <v>145</v>
      </c>
      <c r="B95" s="32" t="s">
        <v>146</v>
      </c>
      <c r="C95" s="34" t="s">
        <v>227</v>
      </c>
      <c r="D95" s="30" t="s">
        <v>404</v>
      </c>
      <c r="E95" s="35">
        <v>0</v>
      </c>
      <c r="F95" s="35">
        <v>3816047</v>
      </c>
      <c r="G95" s="35">
        <v>1117151.6000000001</v>
      </c>
      <c r="H95" s="31">
        <v>1</v>
      </c>
      <c r="I95" s="31">
        <v>1</v>
      </c>
      <c r="J95" s="31">
        <v>0.12</v>
      </c>
      <c r="K95" s="31" t="s">
        <v>45</v>
      </c>
      <c r="L95" s="40">
        <v>0</v>
      </c>
      <c r="M95" s="40">
        <f t="shared" ref="M95" si="20">G95/F95</f>
        <v>0.29275100647345281</v>
      </c>
      <c r="N95" s="40">
        <f t="shared" ref="N95" si="21">J95/I95</f>
        <v>0.12</v>
      </c>
      <c r="O95" s="40">
        <f t="shared" ref="O95" si="22">J95/I95</f>
        <v>0.12</v>
      </c>
      <c r="P95" s="42"/>
      <c r="Q95" s="44"/>
      <c r="R95" s="45"/>
    </row>
    <row r="96" spans="1:18" ht="79.5" customHeight="1" x14ac:dyDescent="0.2">
      <c r="A96" s="32" t="s">
        <v>147</v>
      </c>
      <c r="B96" s="32" t="s">
        <v>148</v>
      </c>
      <c r="C96" s="34" t="s">
        <v>227</v>
      </c>
      <c r="D96" s="30" t="s">
        <v>404</v>
      </c>
      <c r="E96" s="35">
        <v>0</v>
      </c>
      <c r="F96" s="35">
        <v>11958933.5</v>
      </c>
      <c r="G96" s="35">
        <v>3512660.6</v>
      </c>
      <c r="H96" s="31">
        <v>1</v>
      </c>
      <c r="I96" s="31">
        <v>1</v>
      </c>
      <c r="J96" s="31">
        <v>0.11</v>
      </c>
      <c r="K96" s="31" t="s">
        <v>45</v>
      </c>
      <c r="L96" s="40">
        <v>0</v>
      </c>
      <c r="M96" s="40">
        <f t="shared" ref="M96" si="23">G96/F96</f>
        <v>0.29372691135041434</v>
      </c>
      <c r="N96" s="40">
        <f t="shared" ref="N96" si="24">J96/I96</f>
        <v>0.11</v>
      </c>
      <c r="O96" s="40">
        <f t="shared" ref="O96" si="25">J96/I96</f>
        <v>0.11</v>
      </c>
      <c r="P96" s="42"/>
      <c r="Q96" s="44"/>
      <c r="R96" s="45"/>
    </row>
    <row r="97" spans="1:18" ht="79.5" customHeight="1" x14ac:dyDescent="0.2">
      <c r="A97" s="32" t="s">
        <v>139</v>
      </c>
      <c r="B97" s="32" t="s">
        <v>140</v>
      </c>
      <c r="C97" s="34" t="s">
        <v>227</v>
      </c>
      <c r="D97" s="30" t="s">
        <v>404</v>
      </c>
      <c r="E97" s="35">
        <v>0</v>
      </c>
      <c r="F97" s="35">
        <v>0</v>
      </c>
      <c r="G97" s="35">
        <v>0</v>
      </c>
      <c r="H97" s="31">
        <v>1</v>
      </c>
      <c r="I97" s="31">
        <v>1</v>
      </c>
      <c r="J97" s="31">
        <v>0</v>
      </c>
      <c r="K97" s="31" t="s">
        <v>45</v>
      </c>
      <c r="L97" s="40">
        <v>0</v>
      </c>
      <c r="M97" s="40">
        <v>0</v>
      </c>
      <c r="N97" s="40">
        <f t="shared" ref="N97:N159" si="26">J97/I97</f>
        <v>0</v>
      </c>
      <c r="O97" s="40">
        <f t="shared" ref="O97:O116" si="27">J97/I97</f>
        <v>0</v>
      </c>
      <c r="P97" s="42"/>
      <c r="Q97" s="44"/>
      <c r="R97" s="45"/>
    </row>
    <row r="98" spans="1:18" ht="79.5" customHeight="1" x14ac:dyDescent="0.2">
      <c r="A98" s="32" t="s">
        <v>335</v>
      </c>
      <c r="B98" s="32" t="s">
        <v>228</v>
      </c>
      <c r="C98" s="34" t="s">
        <v>227</v>
      </c>
      <c r="D98" s="30" t="s">
        <v>404</v>
      </c>
      <c r="E98" s="35">
        <v>480295.95</v>
      </c>
      <c r="F98" s="35">
        <v>480295.95</v>
      </c>
      <c r="G98" s="35">
        <v>192300.42</v>
      </c>
      <c r="H98" s="31">
        <v>1</v>
      </c>
      <c r="I98" s="31">
        <v>1</v>
      </c>
      <c r="J98" s="31">
        <v>1</v>
      </c>
      <c r="K98" s="31" t="s">
        <v>185</v>
      </c>
      <c r="L98" s="40">
        <f>+G98/E98</f>
        <v>0.40037901631275469</v>
      </c>
      <c r="M98" s="40">
        <f>+G98/F98</f>
        <v>0.40037901631275469</v>
      </c>
      <c r="N98" s="40">
        <v>1</v>
      </c>
      <c r="O98" s="40">
        <v>1</v>
      </c>
      <c r="P98" s="42"/>
      <c r="Q98" s="44"/>
      <c r="R98" s="45"/>
    </row>
    <row r="99" spans="1:18" ht="79.5" customHeight="1" x14ac:dyDescent="0.2">
      <c r="A99" s="32" t="s">
        <v>336</v>
      </c>
      <c r="B99" s="32" t="s">
        <v>229</v>
      </c>
      <c r="C99" s="34" t="s">
        <v>227</v>
      </c>
      <c r="D99" s="30" t="s">
        <v>404</v>
      </c>
      <c r="E99" s="35">
        <v>0</v>
      </c>
      <c r="F99" s="35">
        <v>0</v>
      </c>
      <c r="G99" s="35">
        <v>0</v>
      </c>
      <c r="H99" s="31">
        <v>1</v>
      </c>
      <c r="I99" s="31">
        <v>1</v>
      </c>
      <c r="J99" s="31">
        <v>1</v>
      </c>
      <c r="K99" s="31" t="s">
        <v>185</v>
      </c>
      <c r="L99" s="40">
        <v>0</v>
      </c>
      <c r="M99" s="40">
        <v>0</v>
      </c>
      <c r="N99" s="40">
        <v>1</v>
      </c>
      <c r="O99" s="40">
        <v>1</v>
      </c>
      <c r="P99" s="42"/>
      <c r="Q99" s="44"/>
      <c r="R99" s="45"/>
    </row>
    <row r="100" spans="1:18" ht="79.5" customHeight="1" x14ac:dyDescent="0.2">
      <c r="A100" s="32" t="s">
        <v>337</v>
      </c>
      <c r="B100" s="32" t="s">
        <v>230</v>
      </c>
      <c r="C100" s="34" t="s">
        <v>227</v>
      </c>
      <c r="D100" s="30" t="s">
        <v>404</v>
      </c>
      <c r="E100" s="35">
        <v>3939135.23</v>
      </c>
      <c r="F100" s="35">
        <v>3939135.23</v>
      </c>
      <c r="G100" s="35">
        <v>3148102.8</v>
      </c>
      <c r="H100" s="31">
        <v>1</v>
      </c>
      <c r="I100" s="31">
        <v>1</v>
      </c>
      <c r="J100" s="31">
        <v>1</v>
      </c>
      <c r="K100" s="31" t="s">
        <v>185</v>
      </c>
      <c r="L100" s="40">
        <f t="shared" ref="L100:L103" si="28">+G100/E100</f>
        <v>0.79918627216055227</v>
      </c>
      <c r="M100" s="40">
        <f t="shared" ref="M100:M103" si="29">+G100/F100</f>
        <v>0.79918627216055227</v>
      </c>
      <c r="N100" s="40">
        <v>1</v>
      </c>
      <c r="O100" s="40">
        <v>1</v>
      </c>
      <c r="P100" s="42"/>
      <c r="Q100" s="44"/>
      <c r="R100" s="45"/>
    </row>
    <row r="101" spans="1:18" ht="79.5" customHeight="1" x14ac:dyDescent="0.2">
      <c r="A101" s="32" t="s">
        <v>338</v>
      </c>
      <c r="B101" s="32" t="s">
        <v>231</v>
      </c>
      <c r="C101" s="34" t="s">
        <v>227</v>
      </c>
      <c r="D101" s="30" t="s">
        <v>404</v>
      </c>
      <c r="E101" s="35">
        <v>6469819.1699999999</v>
      </c>
      <c r="F101" s="35">
        <v>6469819.1699999999</v>
      </c>
      <c r="G101" s="35">
        <v>1566297.14</v>
      </c>
      <c r="H101" s="31">
        <v>1</v>
      </c>
      <c r="I101" s="31">
        <v>1</v>
      </c>
      <c r="J101" s="31">
        <v>1</v>
      </c>
      <c r="K101" s="31" t="s">
        <v>185</v>
      </c>
      <c r="L101" s="40">
        <f t="shared" si="28"/>
        <v>0.24209287753555558</v>
      </c>
      <c r="M101" s="40">
        <f t="shared" si="29"/>
        <v>0.24209287753555558</v>
      </c>
      <c r="N101" s="40">
        <v>1</v>
      </c>
      <c r="O101" s="40">
        <v>1</v>
      </c>
      <c r="P101" s="42"/>
      <c r="Q101" s="44"/>
      <c r="R101" s="45"/>
    </row>
    <row r="102" spans="1:18" ht="79.5" customHeight="1" x14ac:dyDescent="0.2">
      <c r="A102" s="32" t="s">
        <v>339</v>
      </c>
      <c r="B102" s="32" t="s">
        <v>232</v>
      </c>
      <c r="C102" s="34" t="s">
        <v>227</v>
      </c>
      <c r="D102" s="30" t="s">
        <v>404</v>
      </c>
      <c r="E102" s="35">
        <v>3567018.25</v>
      </c>
      <c r="F102" s="35">
        <v>3567018.25</v>
      </c>
      <c r="G102" s="35">
        <v>3224171.82</v>
      </c>
      <c r="H102" s="31">
        <v>1</v>
      </c>
      <c r="I102" s="31">
        <v>1</v>
      </c>
      <c r="J102" s="31">
        <v>1</v>
      </c>
      <c r="K102" s="31" t="s">
        <v>185</v>
      </c>
      <c r="L102" s="40">
        <f t="shared" si="28"/>
        <v>0.90388430729223201</v>
      </c>
      <c r="M102" s="40">
        <f t="shared" si="29"/>
        <v>0.90388430729223201</v>
      </c>
      <c r="N102" s="40">
        <v>1</v>
      </c>
      <c r="O102" s="40">
        <v>1</v>
      </c>
      <c r="P102" s="42"/>
      <c r="Q102" s="44"/>
      <c r="R102" s="45"/>
    </row>
    <row r="103" spans="1:18" ht="79.5" customHeight="1" x14ac:dyDescent="0.2">
      <c r="A103" s="32" t="s">
        <v>340</v>
      </c>
      <c r="B103" s="32" t="s">
        <v>233</v>
      </c>
      <c r="C103" s="34" t="s">
        <v>227</v>
      </c>
      <c r="D103" s="30" t="s">
        <v>404</v>
      </c>
      <c r="E103" s="35">
        <v>713193.54</v>
      </c>
      <c r="F103" s="35">
        <v>713193.54</v>
      </c>
      <c r="G103" s="35">
        <v>408991.43</v>
      </c>
      <c r="H103" s="31">
        <v>1</v>
      </c>
      <c r="I103" s="31">
        <v>1</v>
      </c>
      <c r="J103" s="31">
        <v>1</v>
      </c>
      <c r="K103" s="31" t="s">
        <v>185</v>
      </c>
      <c r="L103" s="40">
        <f t="shared" si="28"/>
        <v>0.57346485499574207</v>
      </c>
      <c r="M103" s="40">
        <f t="shared" si="29"/>
        <v>0.57346485499574207</v>
      </c>
      <c r="N103" s="40">
        <v>1</v>
      </c>
      <c r="O103" s="40">
        <v>1</v>
      </c>
      <c r="P103" s="42"/>
      <c r="Q103" s="44"/>
      <c r="R103" s="45"/>
    </row>
    <row r="104" spans="1:18" ht="79.5" customHeight="1" x14ac:dyDescent="0.2">
      <c r="A104" s="32" t="s">
        <v>341</v>
      </c>
      <c r="B104" s="32" t="s">
        <v>188</v>
      </c>
      <c r="C104" s="34" t="s">
        <v>227</v>
      </c>
      <c r="D104" s="30" t="s">
        <v>404</v>
      </c>
      <c r="E104" s="35">
        <v>4709431.7699999996</v>
      </c>
      <c r="F104" s="35">
        <v>4709431.7699999996</v>
      </c>
      <c r="G104" s="35">
        <v>4421831.66</v>
      </c>
      <c r="H104" s="31">
        <v>1</v>
      </c>
      <c r="I104" s="31">
        <v>1</v>
      </c>
      <c r="J104" s="31">
        <v>1</v>
      </c>
      <c r="K104" s="31" t="s">
        <v>185</v>
      </c>
      <c r="L104" s="40">
        <f t="shared" ref="L104:L106" si="30">+G104/E104</f>
        <v>0.93893103795832267</v>
      </c>
      <c r="M104" s="40">
        <f t="shared" ref="M104:M106" si="31">+G104/F104</f>
        <v>0.93893103795832267</v>
      </c>
      <c r="N104" s="40">
        <v>1</v>
      </c>
      <c r="O104" s="40">
        <v>1</v>
      </c>
      <c r="P104" s="42"/>
      <c r="Q104" s="44"/>
      <c r="R104" s="45"/>
    </row>
    <row r="105" spans="1:18" ht="79.5" customHeight="1" x14ac:dyDescent="0.2">
      <c r="A105" s="32" t="s">
        <v>342</v>
      </c>
      <c r="B105" s="32" t="s">
        <v>234</v>
      </c>
      <c r="C105" s="34" t="s">
        <v>227</v>
      </c>
      <c r="D105" s="30" t="s">
        <v>404</v>
      </c>
      <c r="E105" s="35">
        <v>1654745.97</v>
      </c>
      <c r="F105" s="35">
        <v>1654745.97</v>
      </c>
      <c r="G105" s="35">
        <v>1651982.43</v>
      </c>
      <c r="H105" s="31">
        <v>1</v>
      </c>
      <c r="I105" s="31">
        <v>1</v>
      </c>
      <c r="J105" s="31">
        <v>1</v>
      </c>
      <c r="K105" s="31" t="s">
        <v>185</v>
      </c>
      <c r="L105" s="40">
        <f t="shared" si="30"/>
        <v>0.99832993096819567</v>
      </c>
      <c r="M105" s="40">
        <f t="shared" si="31"/>
        <v>0.99832993096819567</v>
      </c>
      <c r="N105" s="40">
        <v>1</v>
      </c>
      <c r="O105" s="40">
        <v>1</v>
      </c>
      <c r="P105" s="42"/>
      <c r="Q105" s="44"/>
      <c r="R105" s="45"/>
    </row>
    <row r="106" spans="1:18" ht="79.5" customHeight="1" x14ac:dyDescent="0.2">
      <c r="A106" s="32" t="s">
        <v>343</v>
      </c>
      <c r="B106" s="32" t="s">
        <v>235</v>
      </c>
      <c r="C106" s="34" t="s">
        <v>227</v>
      </c>
      <c r="D106" s="30" t="s">
        <v>404</v>
      </c>
      <c r="E106" s="35">
        <v>1683025.31</v>
      </c>
      <c r="F106" s="35">
        <v>1683025.31</v>
      </c>
      <c r="G106" s="35">
        <v>1682989.24</v>
      </c>
      <c r="H106" s="31">
        <v>1</v>
      </c>
      <c r="I106" s="31">
        <v>1</v>
      </c>
      <c r="J106" s="31">
        <v>1</v>
      </c>
      <c r="K106" s="31" t="s">
        <v>185</v>
      </c>
      <c r="L106" s="40">
        <f t="shared" si="30"/>
        <v>0.9999785683555763</v>
      </c>
      <c r="M106" s="40">
        <f t="shared" si="31"/>
        <v>0.9999785683555763</v>
      </c>
      <c r="N106" s="40">
        <v>1</v>
      </c>
      <c r="O106" s="40">
        <v>1</v>
      </c>
      <c r="P106" s="42"/>
      <c r="Q106" s="44"/>
      <c r="R106" s="45"/>
    </row>
    <row r="107" spans="1:18" ht="79.5" customHeight="1" x14ac:dyDescent="0.2">
      <c r="A107" s="32" t="s">
        <v>344</v>
      </c>
      <c r="B107" s="32" t="s">
        <v>236</v>
      </c>
      <c r="C107" s="34" t="s">
        <v>227</v>
      </c>
      <c r="D107" s="30" t="s">
        <v>404</v>
      </c>
      <c r="E107" s="35">
        <v>0</v>
      </c>
      <c r="F107" s="35">
        <v>0</v>
      </c>
      <c r="G107" s="35">
        <v>0</v>
      </c>
      <c r="H107" s="31">
        <v>1</v>
      </c>
      <c r="I107" s="31">
        <v>0</v>
      </c>
      <c r="J107" s="31">
        <v>0</v>
      </c>
      <c r="K107" s="31" t="s">
        <v>185</v>
      </c>
      <c r="L107" s="40">
        <v>0</v>
      </c>
      <c r="M107" s="40">
        <v>0</v>
      </c>
      <c r="N107" s="40">
        <v>0</v>
      </c>
      <c r="O107" s="40">
        <v>0</v>
      </c>
      <c r="P107" s="42"/>
      <c r="Q107" s="44"/>
      <c r="R107" s="45"/>
    </row>
    <row r="108" spans="1:18" ht="79.5" customHeight="1" x14ac:dyDescent="0.2">
      <c r="A108" s="32" t="s">
        <v>345</v>
      </c>
      <c r="B108" s="32" t="s">
        <v>237</v>
      </c>
      <c r="C108" s="34" t="s">
        <v>227</v>
      </c>
      <c r="D108" s="30" t="s">
        <v>404</v>
      </c>
      <c r="E108" s="35">
        <v>0</v>
      </c>
      <c r="F108" s="35">
        <v>0</v>
      </c>
      <c r="G108" s="35">
        <v>0</v>
      </c>
      <c r="H108" s="31">
        <v>1</v>
      </c>
      <c r="I108" s="31">
        <v>0</v>
      </c>
      <c r="J108" s="31">
        <v>0</v>
      </c>
      <c r="K108" s="31" t="s">
        <v>185</v>
      </c>
      <c r="L108" s="40">
        <v>0</v>
      </c>
      <c r="M108" s="40">
        <v>0</v>
      </c>
      <c r="N108" s="40">
        <v>0</v>
      </c>
      <c r="O108" s="40">
        <v>0</v>
      </c>
      <c r="P108" s="42"/>
      <c r="Q108" s="44"/>
      <c r="R108" s="45"/>
    </row>
    <row r="109" spans="1:18" ht="79.5" customHeight="1" x14ac:dyDescent="0.2">
      <c r="A109" s="32" t="s">
        <v>346</v>
      </c>
      <c r="B109" s="32" t="s">
        <v>238</v>
      </c>
      <c r="C109" s="34" t="s">
        <v>227</v>
      </c>
      <c r="D109" s="30" t="s">
        <v>404</v>
      </c>
      <c r="E109" s="35">
        <v>0</v>
      </c>
      <c r="F109" s="35">
        <v>0</v>
      </c>
      <c r="G109" s="35">
        <v>0</v>
      </c>
      <c r="H109" s="31">
        <v>1</v>
      </c>
      <c r="I109" s="31">
        <v>0</v>
      </c>
      <c r="J109" s="31">
        <v>0</v>
      </c>
      <c r="K109" s="31" t="s">
        <v>185</v>
      </c>
      <c r="L109" s="40">
        <v>0</v>
      </c>
      <c r="M109" s="40">
        <v>0</v>
      </c>
      <c r="N109" s="40">
        <v>0</v>
      </c>
      <c r="O109" s="40">
        <v>0</v>
      </c>
      <c r="P109" s="42"/>
      <c r="Q109" s="44"/>
      <c r="R109" s="45"/>
    </row>
    <row r="110" spans="1:18" ht="79.5" customHeight="1" x14ac:dyDescent="0.2">
      <c r="A110" s="32" t="s">
        <v>347</v>
      </c>
      <c r="B110" s="32" t="s">
        <v>239</v>
      </c>
      <c r="C110" s="34" t="s">
        <v>227</v>
      </c>
      <c r="D110" s="30" t="s">
        <v>404</v>
      </c>
      <c r="E110" s="35">
        <v>1185079.1399999999</v>
      </c>
      <c r="F110" s="35">
        <v>1185079.1399999999</v>
      </c>
      <c r="G110" s="35">
        <v>1185079.1399999999</v>
      </c>
      <c r="H110" s="31">
        <v>1</v>
      </c>
      <c r="I110" s="31">
        <v>1</v>
      </c>
      <c r="J110" s="31">
        <v>1</v>
      </c>
      <c r="K110" s="31" t="s">
        <v>185</v>
      </c>
      <c r="L110" s="40">
        <f t="shared" ref="L110:L113" si="32">+G110/E110</f>
        <v>1</v>
      </c>
      <c r="M110" s="40">
        <f t="shared" ref="M110:M113" si="33">+G110/F110</f>
        <v>1</v>
      </c>
      <c r="N110" s="40">
        <v>1</v>
      </c>
      <c r="O110" s="40">
        <v>1</v>
      </c>
      <c r="P110" s="42"/>
      <c r="Q110" s="44"/>
      <c r="R110" s="45"/>
    </row>
    <row r="111" spans="1:18" ht="79.5" customHeight="1" x14ac:dyDescent="0.2">
      <c r="A111" s="32" t="s">
        <v>348</v>
      </c>
      <c r="B111" s="32" t="s">
        <v>240</v>
      </c>
      <c r="C111" s="34" t="s">
        <v>227</v>
      </c>
      <c r="D111" s="30" t="s">
        <v>404</v>
      </c>
      <c r="E111" s="35">
        <v>9000000</v>
      </c>
      <c r="F111" s="35">
        <v>9000000</v>
      </c>
      <c r="G111" s="35">
        <v>8998421.9499999993</v>
      </c>
      <c r="H111" s="31">
        <v>1</v>
      </c>
      <c r="I111" s="31">
        <v>0</v>
      </c>
      <c r="J111" s="31">
        <v>0</v>
      </c>
      <c r="K111" s="31" t="s">
        <v>185</v>
      </c>
      <c r="L111" s="40">
        <f t="shared" si="32"/>
        <v>0.99982466111111101</v>
      </c>
      <c r="M111" s="40">
        <f t="shared" si="33"/>
        <v>0.99982466111111101</v>
      </c>
      <c r="N111" s="40">
        <v>1</v>
      </c>
      <c r="O111" s="40">
        <v>1</v>
      </c>
      <c r="P111" s="42"/>
      <c r="Q111" s="44"/>
      <c r="R111" s="45"/>
    </row>
    <row r="112" spans="1:18" ht="79.5" customHeight="1" x14ac:dyDescent="0.2">
      <c r="A112" s="32" t="s">
        <v>349</v>
      </c>
      <c r="B112" s="32" t="s">
        <v>241</v>
      </c>
      <c r="C112" s="34" t="s">
        <v>227</v>
      </c>
      <c r="D112" s="30" t="s">
        <v>404</v>
      </c>
      <c r="E112" s="35">
        <v>650000</v>
      </c>
      <c r="F112" s="35">
        <v>650000</v>
      </c>
      <c r="G112" s="35">
        <v>650000</v>
      </c>
      <c r="H112" s="31">
        <v>1</v>
      </c>
      <c r="I112" s="31">
        <v>1</v>
      </c>
      <c r="J112" s="31">
        <v>1</v>
      </c>
      <c r="K112" s="31" t="s">
        <v>185</v>
      </c>
      <c r="L112" s="40">
        <f t="shared" si="32"/>
        <v>1</v>
      </c>
      <c r="M112" s="40">
        <f t="shared" si="33"/>
        <v>1</v>
      </c>
      <c r="N112" s="40">
        <v>1</v>
      </c>
      <c r="O112" s="40">
        <v>1</v>
      </c>
      <c r="P112" s="42"/>
      <c r="Q112" s="44"/>
      <c r="R112" s="45"/>
    </row>
    <row r="113" spans="1:18" ht="79.5" customHeight="1" x14ac:dyDescent="0.2">
      <c r="A113" s="32" t="s">
        <v>350</v>
      </c>
      <c r="B113" s="32" t="s">
        <v>242</v>
      </c>
      <c r="C113" s="34" t="s">
        <v>227</v>
      </c>
      <c r="D113" s="30" t="s">
        <v>404</v>
      </c>
      <c r="E113" s="35">
        <v>650000</v>
      </c>
      <c r="F113" s="35">
        <v>650000</v>
      </c>
      <c r="G113" s="35">
        <v>308519.69</v>
      </c>
      <c r="H113" s="31">
        <v>1</v>
      </c>
      <c r="I113" s="31">
        <v>1</v>
      </c>
      <c r="J113" s="31">
        <v>1</v>
      </c>
      <c r="K113" s="31" t="s">
        <v>185</v>
      </c>
      <c r="L113" s="40">
        <f t="shared" si="32"/>
        <v>0.47464567692307691</v>
      </c>
      <c r="M113" s="40">
        <f t="shared" si="33"/>
        <v>0.47464567692307691</v>
      </c>
      <c r="N113" s="40">
        <v>1</v>
      </c>
      <c r="O113" s="40">
        <v>1</v>
      </c>
      <c r="P113" s="42"/>
      <c r="Q113" s="44"/>
      <c r="R113" s="45"/>
    </row>
    <row r="114" spans="1:18" s="61" customFormat="1" ht="79.5" customHeight="1" x14ac:dyDescent="0.2">
      <c r="A114" s="53" t="s">
        <v>351</v>
      </c>
      <c r="B114" s="53" t="s">
        <v>243</v>
      </c>
      <c r="C114" s="54" t="s">
        <v>227</v>
      </c>
      <c r="D114" s="30" t="s">
        <v>404</v>
      </c>
      <c r="E114" s="55">
        <v>2500000</v>
      </c>
      <c r="F114" s="55">
        <v>2500000</v>
      </c>
      <c r="G114" s="55">
        <v>0</v>
      </c>
      <c r="H114" s="56">
        <v>1</v>
      </c>
      <c r="I114" s="56">
        <v>1</v>
      </c>
      <c r="J114" s="56">
        <v>1</v>
      </c>
      <c r="K114" s="56" t="s">
        <v>185</v>
      </c>
      <c r="L114" s="57">
        <f t="shared" ref="L114:L115" si="34">+G114/E114</f>
        <v>0</v>
      </c>
      <c r="M114" s="57">
        <f t="shared" ref="M114:M115" si="35">+G114/F114</f>
        <v>0</v>
      </c>
      <c r="N114" s="57">
        <v>1</v>
      </c>
      <c r="O114" s="57">
        <v>1</v>
      </c>
      <c r="P114" s="58"/>
      <c r="Q114" s="59"/>
      <c r="R114" s="60"/>
    </row>
    <row r="115" spans="1:18" s="61" customFormat="1" ht="79.5" customHeight="1" x14ac:dyDescent="0.2">
      <c r="A115" s="53" t="s">
        <v>352</v>
      </c>
      <c r="B115" s="53" t="s">
        <v>244</v>
      </c>
      <c r="C115" s="54" t="s">
        <v>227</v>
      </c>
      <c r="D115" s="30" t="s">
        <v>404</v>
      </c>
      <c r="E115" s="55">
        <v>0</v>
      </c>
      <c r="F115" s="55">
        <v>0</v>
      </c>
      <c r="G115" s="55">
        <v>0</v>
      </c>
      <c r="H115" s="56">
        <v>1</v>
      </c>
      <c r="I115" s="56">
        <v>1</v>
      </c>
      <c r="J115" s="56">
        <v>1</v>
      </c>
      <c r="K115" s="56" t="s">
        <v>185</v>
      </c>
      <c r="L115" s="57" t="e">
        <f t="shared" si="34"/>
        <v>#DIV/0!</v>
      </c>
      <c r="M115" s="57" t="e">
        <f t="shared" si="35"/>
        <v>#DIV/0!</v>
      </c>
      <c r="N115" s="57">
        <v>1</v>
      </c>
      <c r="O115" s="57">
        <v>1</v>
      </c>
      <c r="P115" s="58"/>
      <c r="Q115" s="59"/>
      <c r="R115" s="60"/>
    </row>
    <row r="116" spans="1:18" ht="67.5" x14ac:dyDescent="0.2">
      <c r="A116" s="32" t="s">
        <v>161</v>
      </c>
      <c r="B116" s="33" t="s">
        <v>159</v>
      </c>
      <c r="C116" s="34" t="s">
        <v>160</v>
      </c>
      <c r="D116" s="30" t="s">
        <v>404</v>
      </c>
      <c r="E116" s="35">
        <v>0</v>
      </c>
      <c r="F116" s="35">
        <v>2846644.9</v>
      </c>
      <c r="G116" s="35">
        <v>0</v>
      </c>
      <c r="H116" s="31">
        <v>1</v>
      </c>
      <c r="I116" s="31">
        <v>1</v>
      </c>
      <c r="J116" s="31">
        <v>0</v>
      </c>
      <c r="K116" s="31" t="s">
        <v>45</v>
      </c>
      <c r="L116" s="40">
        <v>0</v>
      </c>
      <c r="M116" s="40">
        <f t="shared" ref="M116" si="36">G116/F116</f>
        <v>0</v>
      </c>
      <c r="N116" s="40">
        <f t="shared" si="26"/>
        <v>0</v>
      </c>
      <c r="O116" s="40">
        <f t="shared" si="27"/>
        <v>0</v>
      </c>
      <c r="Q116" s="44"/>
      <c r="R116" s="45"/>
    </row>
    <row r="117" spans="1:18" ht="67.5" x14ac:dyDescent="0.2">
      <c r="A117" s="32" t="s">
        <v>162</v>
      </c>
      <c r="B117" s="33" t="s">
        <v>163</v>
      </c>
      <c r="C117" s="34" t="s">
        <v>160</v>
      </c>
      <c r="D117" s="30" t="s">
        <v>404</v>
      </c>
      <c r="E117" s="35">
        <v>0</v>
      </c>
      <c r="F117" s="35">
        <v>239892.29</v>
      </c>
      <c r="G117" s="35">
        <v>0</v>
      </c>
      <c r="H117" s="31">
        <v>1</v>
      </c>
      <c r="I117" s="31">
        <v>1</v>
      </c>
      <c r="J117" s="31">
        <v>0</v>
      </c>
      <c r="K117" s="31" t="s">
        <v>45</v>
      </c>
      <c r="L117" s="40">
        <v>0</v>
      </c>
      <c r="M117" s="40">
        <f t="shared" ref="M117" si="37">G117/F117</f>
        <v>0</v>
      </c>
      <c r="N117" s="40">
        <f t="shared" si="26"/>
        <v>0</v>
      </c>
      <c r="O117" s="40">
        <f t="shared" ref="O117" si="38">J117/I117</f>
        <v>0</v>
      </c>
      <c r="Q117" s="44"/>
      <c r="R117" s="45"/>
    </row>
    <row r="118" spans="1:18" ht="67.5" x14ac:dyDescent="0.2">
      <c r="A118" s="32" t="s">
        <v>164</v>
      </c>
      <c r="B118" s="33" t="s">
        <v>165</v>
      </c>
      <c r="C118" s="34" t="s">
        <v>160</v>
      </c>
      <c r="D118" s="30" t="s">
        <v>404</v>
      </c>
      <c r="E118" s="35">
        <v>0</v>
      </c>
      <c r="F118" s="35">
        <v>239892.29</v>
      </c>
      <c r="G118" s="35">
        <v>0</v>
      </c>
      <c r="H118" s="31">
        <v>1</v>
      </c>
      <c r="I118" s="31">
        <v>1</v>
      </c>
      <c r="J118" s="31">
        <v>0</v>
      </c>
      <c r="K118" s="31" t="s">
        <v>45</v>
      </c>
      <c r="L118" s="40">
        <v>0</v>
      </c>
      <c r="M118" s="40">
        <f t="shared" ref="M118" si="39">G118/F118</f>
        <v>0</v>
      </c>
      <c r="N118" s="40">
        <f t="shared" si="26"/>
        <v>0</v>
      </c>
      <c r="O118" s="40">
        <f t="shared" ref="O118" si="40">J118/I118</f>
        <v>0</v>
      </c>
      <c r="Q118" s="44"/>
      <c r="R118" s="45"/>
    </row>
    <row r="119" spans="1:18" ht="67.5" x14ac:dyDescent="0.2">
      <c r="A119" s="32" t="s">
        <v>166</v>
      </c>
      <c r="B119" s="33" t="s">
        <v>167</v>
      </c>
      <c r="C119" s="34" t="s">
        <v>160</v>
      </c>
      <c r="D119" s="30" t="s">
        <v>404</v>
      </c>
      <c r="E119" s="35">
        <v>0</v>
      </c>
      <c r="F119" s="35">
        <v>239892.29</v>
      </c>
      <c r="G119" s="35">
        <v>0</v>
      </c>
      <c r="H119" s="31">
        <v>1</v>
      </c>
      <c r="I119" s="31">
        <v>1</v>
      </c>
      <c r="J119" s="31">
        <v>0</v>
      </c>
      <c r="K119" s="31" t="s">
        <v>45</v>
      </c>
      <c r="L119" s="40">
        <v>0</v>
      </c>
      <c r="M119" s="40">
        <f t="shared" ref="M119" si="41">G119/F119</f>
        <v>0</v>
      </c>
      <c r="N119" s="40">
        <f t="shared" si="26"/>
        <v>0</v>
      </c>
      <c r="O119" s="40">
        <f t="shared" ref="O119" si="42">J119/I119</f>
        <v>0</v>
      </c>
      <c r="Q119" s="44"/>
      <c r="R119" s="45"/>
    </row>
    <row r="120" spans="1:18" ht="67.5" x14ac:dyDescent="0.2">
      <c r="A120" s="32" t="s">
        <v>168</v>
      </c>
      <c r="B120" s="33" t="s">
        <v>169</v>
      </c>
      <c r="C120" s="34" t="s">
        <v>160</v>
      </c>
      <c r="D120" s="30" t="s">
        <v>404</v>
      </c>
      <c r="E120" s="35">
        <v>0</v>
      </c>
      <c r="F120" s="35">
        <v>239892.29</v>
      </c>
      <c r="G120" s="35">
        <v>0</v>
      </c>
      <c r="H120" s="31">
        <v>1</v>
      </c>
      <c r="I120" s="31">
        <v>1</v>
      </c>
      <c r="J120" s="31">
        <v>0</v>
      </c>
      <c r="K120" s="31" t="s">
        <v>45</v>
      </c>
      <c r="L120" s="40">
        <v>0</v>
      </c>
      <c r="M120" s="40">
        <f t="shared" ref="M120:M121" si="43">G120/F120</f>
        <v>0</v>
      </c>
      <c r="N120" s="40">
        <f t="shared" si="26"/>
        <v>0</v>
      </c>
      <c r="O120" s="40">
        <f t="shared" ref="O120:O121" si="44">J120/I120</f>
        <v>0</v>
      </c>
      <c r="Q120" s="44"/>
      <c r="R120" s="45"/>
    </row>
    <row r="121" spans="1:18" ht="67.5" x14ac:dyDescent="0.2">
      <c r="A121" s="32" t="s">
        <v>170</v>
      </c>
      <c r="B121" s="33" t="s">
        <v>171</v>
      </c>
      <c r="C121" s="34" t="s">
        <v>160</v>
      </c>
      <c r="D121" s="30" t="s">
        <v>404</v>
      </c>
      <c r="E121" s="35">
        <v>0</v>
      </c>
      <c r="F121" s="35">
        <v>239892.29</v>
      </c>
      <c r="G121" s="35">
        <v>0</v>
      </c>
      <c r="H121" s="31">
        <v>1</v>
      </c>
      <c r="I121" s="31">
        <v>1</v>
      </c>
      <c r="J121" s="31">
        <v>0</v>
      </c>
      <c r="K121" s="31" t="s">
        <v>45</v>
      </c>
      <c r="L121" s="40">
        <v>0</v>
      </c>
      <c r="M121" s="40">
        <f t="shared" si="43"/>
        <v>0</v>
      </c>
      <c r="N121" s="40">
        <f t="shared" si="26"/>
        <v>0</v>
      </c>
      <c r="O121" s="40">
        <f t="shared" si="44"/>
        <v>0</v>
      </c>
      <c r="Q121" s="44"/>
      <c r="R121" s="45"/>
    </row>
    <row r="122" spans="1:18" ht="67.5" x14ac:dyDescent="0.2">
      <c r="A122" s="32" t="s">
        <v>172</v>
      </c>
      <c r="B122" s="33" t="s">
        <v>173</v>
      </c>
      <c r="C122" s="34" t="s">
        <v>160</v>
      </c>
      <c r="D122" s="30" t="s">
        <v>404</v>
      </c>
      <c r="E122" s="35">
        <v>0</v>
      </c>
      <c r="F122" s="35">
        <v>239892.29</v>
      </c>
      <c r="G122" s="35">
        <v>0</v>
      </c>
      <c r="H122" s="31">
        <v>1</v>
      </c>
      <c r="I122" s="31">
        <v>1</v>
      </c>
      <c r="J122" s="31">
        <v>0</v>
      </c>
      <c r="K122" s="31" t="s">
        <v>45</v>
      </c>
      <c r="L122" s="40">
        <v>0</v>
      </c>
      <c r="M122" s="40">
        <f t="shared" ref="M122:M131" si="45">G122/F122</f>
        <v>0</v>
      </c>
      <c r="N122" s="40">
        <f t="shared" si="26"/>
        <v>0</v>
      </c>
      <c r="O122" s="40">
        <f t="shared" ref="O122:O131" si="46">J122/I122</f>
        <v>0</v>
      </c>
      <c r="Q122" s="44"/>
      <c r="R122" s="45"/>
    </row>
    <row r="123" spans="1:18" ht="67.5" x14ac:dyDescent="0.2">
      <c r="A123" s="32" t="s">
        <v>353</v>
      </c>
      <c r="B123" s="33" t="s">
        <v>245</v>
      </c>
      <c r="C123" s="34" t="s">
        <v>160</v>
      </c>
      <c r="D123" s="30" t="s">
        <v>404</v>
      </c>
      <c r="E123" s="35">
        <v>16984511.190000001</v>
      </c>
      <c r="F123" s="35">
        <v>16984511.190000001</v>
      </c>
      <c r="G123" s="35">
        <v>4314055.54</v>
      </c>
      <c r="H123" s="31">
        <v>1</v>
      </c>
      <c r="I123" s="31">
        <v>0</v>
      </c>
      <c r="J123" s="31">
        <v>0</v>
      </c>
      <c r="K123" s="31" t="s">
        <v>185</v>
      </c>
      <c r="L123" s="40">
        <f t="shared" ref="L123:L124" si="47">+G123/E123</f>
        <v>0.25399939343205791</v>
      </c>
      <c r="M123" s="40">
        <f t="shared" ref="M123:M124" si="48">+G123/F123</f>
        <v>0.25399939343205791</v>
      </c>
      <c r="N123" s="40">
        <v>0.1</v>
      </c>
      <c r="O123" s="40">
        <v>0.1</v>
      </c>
      <c r="Q123" s="44"/>
      <c r="R123" s="45"/>
    </row>
    <row r="124" spans="1:18" ht="67.5" x14ac:dyDescent="0.2">
      <c r="A124" s="32" t="s">
        <v>354</v>
      </c>
      <c r="B124" s="33" t="s">
        <v>245</v>
      </c>
      <c r="C124" s="34" t="s">
        <v>160</v>
      </c>
      <c r="D124" s="30" t="s">
        <v>404</v>
      </c>
      <c r="E124" s="35">
        <v>20957087.170000002</v>
      </c>
      <c r="F124" s="35">
        <v>20957087.170000002</v>
      </c>
      <c r="G124" s="35">
        <v>4002313.43</v>
      </c>
      <c r="H124" s="31">
        <v>1</v>
      </c>
      <c r="I124" s="31">
        <v>0</v>
      </c>
      <c r="J124" s="31">
        <v>0</v>
      </c>
      <c r="K124" s="31" t="s">
        <v>185</v>
      </c>
      <c r="L124" s="40">
        <f t="shared" si="47"/>
        <v>0.19097660841575817</v>
      </c>
      <c r="M124" s="40">
        <f t="shared" si="48"/>
        <v>0.19097660841575817</v>
      </c>
      <c r="N124" s="40">
        <v>0.3</v>
      </c>
      <c r="O124" s="40">
        <v>0.3</v>
      </c>
      <c r="Q124" s="44"/>
      <c r="R124" s="45"/>
    </row>
    <row r="125" spans="1:18" ht="67.5" x14ac:dyDescent="0.2">
      <c r="A125" s="23" t="s">
        <v>65</v>
      </c>
      <c r="B125" s="24" t="s">
        <v>52</v>
      </c>
      <c r="C125" s="30" t="s">
        <v>136</v>
      </c>
      <c r="D125" s="30" t="s">
        <v>404</v>
      </c>
      <c r="E125" s="26">
        <v>31076262.030000001</v>
      </c>
      <c r="F125" s="26">
        <v>31076258.739999998</v>
      </c>
      <c r="G125" s="26">
        <v>31076258.739999998</v>
      </c>
      <c r="H125" s="25">
        <v>1</v>
      </c>
      <c r="I125" s="25">
        <v>1</v>
      </c>
      <c r="J125" s="25">
        <v>1</v>
      </c>
      <c r="K125" s="25" t="s">
        <v>45</v>
      </c>
      <c r="L125" s="40">
        <f t="shared" ref="L125:L126" si="49">G125/E125</f>
        <v>0.99999989413141133</v>
      </c>
      <c r="M125" s="40">
        <f t="shared" si="45"/>
        <v>1</v>
      </c>
      <c r="N125" s="40">
        <f t="shared" si="26"/>
        <v>1</v>
      </c>
      <c r="O125" s="40">
        <f t="shared" si="46"/>
        <v>1</v>
      </c>
      <c r="Q125" s="44"/>
      <c r="R125" s="45"/>
    </row>
    <row r="126" spans="1:18" ht="67.5" x14ac:dyDescent="0.2">
      <c r="A126" s="23" t="s">
        <v>134</v>
      </c>
      <c r="B126" s="24" t="s">
        <v>135</v>
      </c>
      <c r="C126" s="30" t="s">
        <v>136</v>
      </c>
      <c r="D126" s="30" t="s">
        <v>404</v>
      </c>
      <c r="E126" s="26">
        <v>90000000</v>
      </c>
      <c r="F126" s="26">
        <v>114954930.67</v>
      </c>
      <c r="G126" s="26">
        <v>36205065.969999999</v>
      </c>
      <c r="H126" s="25">
        <v>1</v>
      </c>
      <c r="I126" s="25">
        <v>1</v>
      </c>
      <c r="J126" s="25">
        <v>0.22</v>
      </c>
      <c r="K126" s="25" t="s">
        <v>45</v>
      </c>
      <c r="L126" s="40">
        <f t="shared" si="49"/>
        <v>0.40227851077777776</v>
      </c>
      <c r="M126" s="40">
        <f t="shared" si="45"/>
        <v>0.31495009182279904</v>
      </c>
      <c r="N126" s="40">
        <f t="shared" si="26"/>
        <v>0.22</v>
      </c>
      <c r="O126" s="40">
        <f t="shared" si="46"/>
        <v>0.22</v>
      </c>
      <c r="Q126" s="44"/>
      <c r="R126" s="45"/>
    </row>
    <row r="127" spans="1:18" ht="67.5" x14ac:dyDescent="0.2">
      <c r="A127" s="23" t="s">
        <v>152</v>
      </c>
      <c r="B127" s="24" t="s">
        <v>153</v>
      </c>
      <c r="C127" s="30" t="s">
        <v>136</v>
      </c>
      <c r="D127" s="30" t="s">
        <v>404</v>
      </c>
      <c r="E127" s="26">
        <v>0</v>
      </c>
      <c r="F127" s="26">
        <v>3900000</v>
      </c>
      <c r="G127" s="26">
        <v>0</v>
      </c>
      <c r="H127" s="25">
        <v>1</v>
      </c>
      <c r="I127" s="25">
        <v>1</v>
      </c>
      <c r="J127" s="25">
        <v>0</v>
      </c>
      <c r="K127" s="25" t="s">
        <v>45</v>
      </c>
      <c r="L127" s="40">
        <v>0</v>
      </c>
      <c r="M127" s="40">
        <f t="shared" si="45"/>
        <v>0</v>
      </c>
      <c r="N127" s="40">
        <f t="shared" si="26"/>
        <v>0</v>
      </c>
      <c r="O127" s="40">
        <f t="shared" si="46"/>
        <v>0</v>
      </c>
      <c r="Q127" s="44"/>
      <c r="R127" s="45"/>
    </row>
    <row r="128" spans="1:18" ht="67.5" x14ac:dyDescent="0.2">
      <c r="A128" s="23" t="s">
        <v>154</v>
      </c>
      <c r="B128" s="24" t="s">
        <v>155</v>
      </c>
      <c r="C128" s="30" t="s">
        <v>136</v>
      </c>
      <c r="D128" s="30" t="s">
        <v>404</v>
      </c>
      <c r="E128" s="26">
        <v>0</v>
      </c>
      <c r="F128" s="26">
        <v>500000</v>
      </c>
      <c r="G128" s="26">
        <v>0</v>
      </c>
      <c r="H128" s="25">
        <v>1</v>
      </c>
      <c r="I128" s="25">
        <v>1</v>
      </c>
      <c r="J128" s="25">
        <v>0</v>
      </c>
      <c r="K128" s="25" t="s">
        <v>45</v>
      </c>
      <c r="L128" s="40">
        <v>0</v>
      </c>
      <c r="M128" s="40">
        <f t="shared" si="45"/>
        <v>0</v>
      </c>
      <c r="N128" s="40">
        <f t="shared" si="26"/>
        <v>0</v>
      </c>
      <c r="O128" s="40">
        <f t="shared" si="46"/>
        <v>0</v>
      </c>
      <c r="Q128" s="44"/>
      <c r="R128" s="45"/>
    </row>
    <row r="129" spans="1:18" ht="67.5" x14ac:dyDescent="0.2">
      <c r="A129" s="23" t="s">
        <v>174</v>
      </c>
      <c r="B129" s="24" t="s">
        <v>175</v>
      </c>
      <c r="C129" s="30" t="s">
        <v>136</v>
      </c>
      <c r="D129" s="30" t="s">
        <v>404</v>
      </c>
      <c r="E129" s="26">
        <v>0</v>
      </c>
      <c r="F129" s="26">
        <v>300000</v>
      </c>
      <c r="G129" s="26">
        <v>0</v>
      </c>
      <c r="H129" s="25">
        <v>1</v>
      </c>
      <c r="I129" s="25">
        <v>1</v>
      </c>
      <c r="J129" s="25">
        <v>0</v>
      </c>
      <c r="K129" s="25" t="s">
        <v>45</v>
      </c>
      <c r="L129" s="40">
        <v>0</v>
      </c>
      <c r="M129" s="40">
        <f t="shared" ref="M129" si="50">G129/F129</f>
        <v>0</v>
      </c>
      <c r="N129" s="40">
        <f t="shared" si="26"/>
        <v>0</v>
      </c>
      <c r="O129" s="40">
        <f t="shared" ref="O129" si="51">J129/I129</f>
        <v>0</v>
      </c>
      <c r="Q129" s="44"/>
      <c r="R129" s="45"/>
    </row>
    <row r="130" spans="1:18" ht="67.5" x14ac:dyDescent="0.2">
      <c r="A130" s="23" t="s">
        <v>176</v>
      </c>
      <c r="B130" s="24" t="s">
        <v>177</v>
      </c>
      <c r="C130" s="30" t="s">
        <v>136</v>
      </c>
      <c r="D130" s="30" t="s">
        <v>404</v>
      </c>
      <c r="E130" s="26">
        <v>0</v>
      </c>
      <c r="F130" s="26">
        <v>1000000</v>
      </c>
      <c r="G130" s="26">
        <v>0</v>
      </c>
      <c r="H130" s="25">
        <v>1</v>
      </c>
      <c r="I130" s="25">
        <v>1</v>
      </c>
      <c r="J130" s="25">
        <v>0</v>
      </c>
      <c r="K130" s="25" t="s">
        <v>45</v>
      </c>
      <c r="L130" s="40">
        <v>0</v>
      </c>
      <c r="M130" s="40">
        <f t="shared" ref="M130" si="52">G130/F130</f>
        <v>0</v>
      </c>
      <c r="N130" s="40">
        <f t="shared" si="26"/>
        <v>0</v>
      </c>
      <c r="O130" s="40">
        <f t="shared" ref="O130" si="53">J130/I130</f>
        <v>0</v>
      </c>
      <c r="Q130" s="44"/>
      <c r="R130" s="45"/>
    </row>
    <row r="131" spans="1:18" ht="67.5" x14ac:dyDescent="0.2">
      <c r="A131" s="23" t="s">
        <v>141</v>
      </c>
      <c r="B131" s="24" t="s">
        <v>142</v>
      </c>
      <c r="C131" s="30" t="s">
        <v>136</v>
      </c>
      <c r="D131" s="30" t="s">
        <v>404</v>
      </c>
      <c r="E131" s="26">
        <v>0</v>
      </c>
      <c r="F131" s="26">
        <v>2250000</v>
      </c>
      <c r="G131" s="26">
        <v>373690.79</v>
      </c>
      <c r="H131" s="25">
        <v>1</v>
      </c>
      <c r="I131" s="25">
        <v>1</v>
      </c>
      <c r="J131" s="25">
        <v>0.35</v>
      </c>
      <c r="K131" s="25" t="s">
        <v>45</v>
      </c>
      <c r="L131" s="40">
        <v>0</v>
      </c>
      <c r="M131" s="40">
        <f t="shared" si="45"/>
        <v>0.16608479555555555</v>
      </c>
      <c r="N131" s="40">
        <f t="shared" si="26"/>
        <v>0.35</v>
      </c>
      <c r="O131" s="40">
        <f t="shared" si="46"/>
        <v>0.35</v>
      </c>
      <c r="Q131" s="44"/>
      <c r="R131" s="45"/>
    </row>
    <row r="132" spans="1:18" ht="67.5" x14ac:dyDescent="0.2">
      <c r="A132" s="23" t="s">
        <v>355</v>
      </c>
      <c r="B132" s="24" t="s">
        <v>246</v>
      </c>
      <c r="C132" s="30" t="s">
        <v>247</v>
      </c>
      <c r="D132" s="30" t="s">
        <v>404</v>
      </c>
      <c r="E132" s="26">
        <v>2200000</v>
      </c>
      <c r="F132" s="26">
        <v>2200000</v>
      </c>
      <c r="G132" s="26">
        <v>0</v>
      </c>
      <c r="H132" s="25">
        <v>1</v>
      </c>
      <c r="I132" s="25">
        <v>0</v>
      </c>
      <c r="J132" s="25">
        <v>0</v>
      </c>
      <c r="K132" s="25" t="s">
        <v>185</v>
      </c>
      <c r="L132" s="40">
        <f>+G132/E132</f>
        <v>0</v>
      </c>
      <c r="M132" s="40">
        <f>+G132/F132</f>
        <v>0</v>
      </c>
      <c r="N132" s="40" t="e">
        <f t="shared" si="26"/>
        <v>#DIV/0!</v>
      </c>
      <c r="O132" s="40">
        <v>0</v>
      </c>
      <c r="Q132" s="44"/>
      <c r="R132" s="45"/>
    </row>
    <row r="133" spans="1:18" ht="67.5" x14ac:dyDescent="0.2">
      <c r="A133" s="23" t="s">
        <v>356</v>
      </c>
      <c r="B133" s="24" t="s">
        <v>248</v>
      </c>
      <c r="C133" s="30" t="s">
        <v>247</v>
      </c>
      <c r="D133" s="30" t="s">
        <v>404</v>
      </c>
      <c r="E133" s="26">
        <v>2564310.2200000002</v>
      </c>
      <c r="F133" s="26">
        <v>2564310.2200000002</v>
      </c>
      <c r="G133" s="26">
        <v>2564310.2200000002</v>
      </c>
      <c r="H133" s="25">
        <v>1</v>
      </c>
      <c r="I133" s="25">
        <v>1</v>
      </c>
      <c r="J133" s="25">
        <v>1</v>
      </c>
      <c r="K133" s="25" t="s">
        <v>185</v>
      </c>
      <c r="L133" s="40">
        <f>+G133/E133</f>
        <v>1</v>
      </c>
      <c r="M133" s="40">
        <f>+G133/F133</f>
        <v>1</v>
      </c>
      <c r="N133" s="40">
        <f t="shared" si="26"/>
        <v>1</v>
      </c>
      <c r="O133" s="40">
        <v>100</v>
      </c>
      <c r="Q133" s="44"/>
      <c r="R133" s="45"/>
    </row>
    <row r="134" spans="1:18" ht="67.5" x14ac:dyDescent="0.2">
      <c r="A134" s="23" t="s">
        <v>357</v>
      </c>
      <c r="B134" s="24" t="s">
        <v>249</v>
      </c>
      <c r="C134" s="30" t="s">
        <v>247</v>
      </c>
      <c r="D134" s="30" t="s">
        <v>404</v>
      </c>
      <c r="E134" s="26">
        <v>1184144.77</v>
      </c>
      <c r="F134" s="26">
        <v>1184144.77</v>
      </c>
      <c r="G134" s="26">
        <v>1184144.77</v>
      </c>
      <c r="H134" s="25">
        <v>1</v>
      </c>
      <c r="I134" s="25">
        <v>1</v>
      </c>
      <c r="J134" s="25">
        <v>1</v>
      </c>
      <c r="K134" s="25" t="s">
        <v>185</v>
      </c>
      <c r="L134" s="40">
        <f t="shared" ref="L134:L178" si="54">+G134/E134</f>
        <v>1</v>
      </c>
      <c r="M134" s="40">
        <f t="shared" ref="M134:M178" si="55">+G134/F134</f>
        <v>1</v>
      </c>
      <c r="N134" s="40">
        <f t="shared" si="26"/>
        <v>1</v>
      </c>
      <c r="O134" s="40">
        <v>100</v>
      </c>
      <c r="Q134" s="44"/>
      <c r="R134" s="45"/>
    </row>
    <row r="135" spans="1:18" ht="67.5" x14ac:dyDescent="0.2">
      <c r="A135" s="23" t="s">
        <v>358</v>
      </c>
      <c r="B135" s="24" t="s">
        <v>250</v>
      </c>
      <c r="C135" s="30" t="s">
        <v>247</v>
      </c>
      <c r="D135" s="30" t="s">
        <v>404</v>
      </c>
      <c r="E135" s="26">
        <v>10042251.83</v>
      </c>
      <c r="F135" s="26">
        <v>10042251.83</v>
      </c>
      <c r="G135" s="26">
        <v>10042251.83</v>
      </c>
      <c r="H135" s="25">
        <v>1</v>
      </c>
      <c r="I135" s="25">
        <v>1</v>
      </c>
      <c r="J135" s="25">
        <v>1</v>
      </c>
      <c r="K135" s="25" t="s">
        <v>185</v>
      </c>
      <c r="L135" s="40">
        <f t="shared" si="54"/>
        <v>1</v>
      </c>
      <c r="M135" s="40">
        <f t="shared" si="55"/>
        <v>1</v>
      </c>
      <c r="N135" s="40">
        <f t="shared" si="26"/>
        <v>1</v>
      </c>
      <c r="O135" s="40">
        <v>100</v>
      </c>
      <c r="Q135" s="44"/>
      <c r="R135" s="45"/>
    </row>
    <row r="136" spans="1:18" ht="67.5" x14ac:dyDescent="0.2">
      <c r="A136" s="23" t="s">
        <v>359</v>
      </c>
      <c r="B136" s="24" t="s">
        <v>251</v>
      </c>
      <c r="C136" s="30" t="s">
        <v>247</v>
      </c>
      <c r="D136" s="30" t="s">
        <v>404</v>
      </c>
      <c r="E136" s="26">
        <v>1275980.33</v>
      </c>
      <c r="F136" s="26">
        <v>1275980.33</v>
      </c>
      <c r="G136" s="26">
        <v>1275980.33</v>
      </c>
      <c r="H136" s="25">
        <v>1</v>
      </c>
      <c r="I136" s="25">
        <v>1</v>
      </c>
      <c r="J136" s="25">
        <v>1</v>
      </c>
      <c r="K136" s="25" t="s">
        <v>185</v>
      </c>
      <c r="L136" s="40">
        <f t="shared" si="54"/>
        <v>1</v>
      </c>
      <c r="M136" s="40">
        <f t="shared" si="55"/>
        <v>1</v>
      </c>
      <c r="N136" s="40">
        <f t="shared" si="26"/>
        <v>1</v>
      </c>
      <c r="O136" s="40">
        <v>100</v>
      </c>
      <c r="Q136" s="44"/>
      <c r="R136" s="45"/>
    </row>
    <row r="137" spans="1:18" ht="67.5" x14ac:dyDescent="0.2">
      <c r="A137" s="23" t="s">
        <v>360</v>
      </c>
      <c r="B137" s="24" t="s">
        <v>252</v>
      </c>
      <c r="C137" s="30" t="s">
        <v>247</v>
      </c>
      <c r="D137" s="30" t="s">
        <v>404</v>
      </c>
      <c r="E137" s="26">
        <v>2974522.14</v>
      </c>
      <c r="F137" s="26">
        <v>2974522.14</v>
      </c>
      <c r="G137" s="26">
        <v>2974522.14</v>
      </c>
      <c r="H137" s="25">
        <v>1</v>
      </c>
      <c r="I137" s="25">
        <v>1</v>
      </c>
      <c r="J137" s="25">
        <v>1</v>
      </c>
      <c r="K137" s="25" t="s">
        <v>185</v>
      </c>
      <c r="L137" s="40">
        <f t="shared" si="54"/>
        <v>1</v>
      </c>
      <c r="M137" s="40">
        <f t="shared" si="55"/>
        <v>1</v>
      </c>
      <c r="N137" s="40">
        <f t="shared" si="26"/>
        <v>1</v>
      </c>
      <c r="O137" s="40">
        <v>100</v>
      </c>
      <c r="Q137" s="44"/>
      <c r="R137" s="45"/>
    </row>
    <row r="138" spans="1:18" ht="67.5" x14ac:dyDescent="0.2">
      <c r="A138" s="23" t="s">
        <v>361</v>
      </c>
      <c r="B138" s="24" t="s">
        <v>253</v>
      </c>
      <c r="C138" s="30" t="s">
        <v>247</v>
      </c>
      <c r="D138" s="30" t="s">
        <v>404</v>
      </c>
      <c r="E138" s="26">
        <v>20169186.02</v>
      </c>
      <c r="F138" s="26">
        <v>20169186.02</v>
      </c>
      <c r="G138" s="26">
        <v>20169186.02</v>
      </c>
      <c r="H138" s="25">
        <v>1</v>
      </c>
      <c r="I138" s="25">
        <v>1</v>
      </c>
      <c r="J138" s="25">
        <v>1</v>
      </c>
      <c r="K138" s="25" t="s">
        <v>185</v>
      </c>
      <c r="L138" s="40">
        <f t="shared" si="54"/>
        <v>1</v>
      </c>
      <c r="M138" s="40">
        <f t="shared" si="55"/>
        <v>1</v>
      </c>
      <c r="N138" s="40">
        <f t="shared" si="26"/>
        <v>1</v>
      </c>
      <c r="O138" s="40">
        <v>100</v>
      </c>
      <c r="Q138" s="44"/>
      <c r="R138" s="45"/>
    </row>
    <row r="139" spans="1:18" ht="67.5" x14ac:dyDescent="0.2">
      <c r="A139" s="23" t="s">
        <v>362</v>
      </c>
      <c r="B139" s="24" t="s">
        <v>254</v>
      </c>
      <c r="C139" s="30" t="s">
        <v>247</v>
      </c>
      <c r="D139" s="30" t="s">
        <v>404</v>
      </c>
      <c r="E139" s="26">
        <v>533430.09</v>
      </c>
      <c r="F139" s="26">
        <v>533430.09</v>
      </c>
      <c r="G139" s="26">
        <v>533430.09</v>
      </c>
      <c r="H139" s="25">
        <v>1</v>
      </c>
      <c r="I139" s="25">
        <v>1</v>
      </c>
      <c r="J139" s="25">
        <v>1</v>
      </c>
      <c r="K139" s="25" t="s">
        <v>185</v>
      </c>
      <c r="L139" s="40">
        <f t="shared" si="54"/>
        <v>1</v>
      </c>
      <c r="M139" s="40">
        <f t="shared" si="55"/>
        <v>1</v>
      </c>
      <c r="N139" s="40">
        <f t="shared" si="26"/>
        <v>1</v>
      </c>
      <c r="O139" s="40">
        <v>100</v>
      </c>
      <c r="Q139" s="44"/>
      <c r="R139" s="45"/>
    </row>
    <row r="140" spans="1:18" ht="67.5" x14ac:dyDescent="0.2">
      <c r="A140" s="23" t="s">
        <v>363</v>
      </c>
      <c r="B140" s="24" t="s">
        <v>255</v>
      </c>
      <c r="C140" s="30" t="s">
        <v>247</v>
      </c>
      <c r="D140" s="30" t="s">
        <v>404</v>
      </c>
      <c r="E140" s="26">
        <v>0</v>
      </c>
      <c r="F140" s="26">
        <v>0</v>
      </c>
      <c r="G140" s="26">
        <v>0</v>
      </c>
      <c r="H140" s="25">
        <v>1</v>
      </c>
      <c r="I140" s="25">
        <v>1</v>
      </c>
      <c r="J140" s="25">
        <v>1</v>
      </c>
      <c r="K140" s="25" t="s">
        <v>185</v>
      </c>
      <c r="L140" s="40" t="e">
        <f t="shared" si="54"/>
        <v>#DIV/0!</v>
      </c>
      <c r="M140" s="40" t="e">
        <f t="shared" si="55"/>
        <v>#DIV/0!</v>
      </c>
      <c r="N140" s="40">
        <f t="shared" si="26"/>
        <v>1</v>
      </c>
      <c r="O140" s="40">
        <v>100</v>
      </c>
      <c r="Q140" s="44"/>
      <c r="R140" s="45"/>
    </row>
    <row r="141" spans="1:18" ht="67.5" x14ac:dyDescent="0.2">
      <c r="A141" s="23" t="s">
        <v>364</v>
      </c>
      <c r="B141" s="24" t="s">
        <v>256</v>
      </c>
      <c r="C141" s="30" t="s">
        <v>247</v>
      </c>
      <c r="D141" s="30" t="s">
        <v>404</v>
      </c>
      <c r="E141" s="26">
        <v>306678.09000000003</v>
      </c>
      <c r="F141" s="26">
        <v>306678.09000000003</v>
      </c>
      <c r="G141" s="26">
        <v>306678.09000000003</v>
      </c>
      <c r="H141" s="25">
        <v>1</v>
      </c>
      <c r="I141" s="25">
        <v>1</v>
      </c>
      <c r="J141" s="25">
        <v>1</v>
      </c>
      <c r="K141" s="25" t="s">
        <v>185</v>
      </c>
      <c r="L141" s="40">
        <f t="shared" si="54"/>
        <v>1</v>
      </c>
      <c r="M141" s="40">
        <f t="shared" si="55"/>
        <v>1</v>
      </c>
      <c r="N141" s="40">
        <f t="shared" si="26"/>
        <v>1</v>
      </c>
      <c r="O141" s="40">
        <v>100</v>
      </c>
      <c r="Q141" s="44"/>
      <c r="R141" s="45"/>
    </row>
    <row r="142" spans="1:18" ht="67.5" x14ac:dyDescent="0.2">
      <c r="A142" s="23" t="s">
        <v>365</v>
      </c>
      <c r="B142" s="24" t="s">
        <v>257</v>
      </c>
      <c r="C142" s="30" t="s">
        <v>247</v>
      </c>
      <c r="D142" s="30" t="s">
        <v>404</v>
      </c>
      <c r="E142" s="26">
        <v>10276343.07</v>
      </c>
      <c r="F142" s="26">
        <v>10276343.07</v>
      </c>
      <c r="G142" s="26">
        <v>10276343.07</v>
      </c>
      <c r="H142" s="25">
        <v>1</v>
      </c>
      <c r="I142" s="25">
        <v>1</v>
      </c>
      <c r="J142" s="25">
        <v>1</v>
      </c>
      <c r="K142" s="25" t="s">
        <v>185</v>
      </c>
      <c r="L142" s="40">
        <f t="shared" si="54"/>
        <v>1</v>
      </c>
      <c r="M142" s="40">
        <f t="shared" si="55"/>
        <v>1</v>
      </c>
      <c r="N142" s="40">
        <f t="shared" si="26"/>
        <v>1</v>
      </c>
      <c r="O142" s="40">
        <v>100</v>
      </c>
      <c r="Q142" s="44"/>
      <c r="R142" s="45"/>
    </row>
    <row r="143" spans="1:18" ht="67.5" x14ac:dyDescent="0.2">
      <c r="A143" s="23" t="s">
        <v>366</v>
      </c>
      <c r="B143" s="24" t="s">
        <v>258</v>
      </c>
      <c r="C143" s="30" t="s">
        <v>247</v>
      </c>
      <c r="D143" s="30" t="s">
        <v>404</v>
      </c>
      <c r="E143" s="26">
        <v>625857.03</v>
      </c>
      <c r="F143" s="26">
        <v>625857.03</v>
      </c>
      <c r="G143" s="26">
        <v>625857.03</v>
      </c>
      <c r="H143" s="25">
        <v>1</v>
      </c>
      <c r="I143" s="25">
        <v>1</v>
      </c>
      <c r="J143" s="25">
        <v>1</v>
      </c>
      <c r="K143" s="25" t="s">
        <v>185</v>
      </c>
      <c r="L143" s="40">
        <f t="shared" si="54"/>
        <v>1</v>
      </c>
      <c r="M143" s="40">
        <f t="shared" si="55"/>
        <v>1</v>
      </c>
      <c r="N143" s="40">
        <f t="shared" si="26"/>
        <v>1</v>
      </c>
      <c r="O143" s="40">
        <v>100</v>
      </c>
      <c r="Q143" s="44"/>
      <c r="R143" s="45"/>
    </row>
    <row r="144" spans="1:18" ht="67.5" x14ac:dyDescent="0.2">
      <c r="A144" s="23" t="s">
        <v>367</v>
      </c>
      <c r="B144" s="24" t="s">
        <v>259</v>
      </c>
      <c r="C144" s="30" t="s">
        <v>247</v>
      </c>
      <c r="D144" s="30" t="s">
        <v>404</v>
      </c>
      <c r="E144" s="26">
        <v>4800000</v>
      </c>
      <c r="F144" s="26">
        <v>4800000</v>
      </c>
      <c r="G144" s="26">
        <v>1983270.69</v>
      </c>
      <c r="H144" s="25">
        <v>1</v>
      </c>
      <c r="I144" s="25">
        <v>1</v>
      </c>
      <c r="J144" s="25">
        <v>0</v>
      </c>
      <c r="K144" s="25" t="s">
        <v>185</v>
      </c>
      <c r="L144" s="40">
        <f t="shared" si="54"/>
        <v>0.41318139375000001</v>
      </c>
      <c r="M144" s="40">
        <f t="shared" si="55"/>
        <v>0.41318139375000001</v>
      </c>
      <c r="N144" s="40">
        <f t="shared" si="26"/>
        <v>0</v>
      </c>
      <c r="O144" s="40">
        <v>83</v>
      </c>
      <c r="Q144" s="44"/>
      <c r="R144" s="45"/>
    </row>
    <row r="145" spans="1:18" ht="67.5" x14ac:dyDescent="0.2">
      <c r="A145" s="23" t="s">
        <v>368</v>
      </c>
      <c r="B145" s="24" t="s">
        <v>260</v>
      </c>
      <c r="C145" s="30" t="s">
        <v>247</v>
      </c>
      <c r="D145" s="30" t="s">
        <v>404</v>
      </c>
      <c r="E145" s="26">
        <v>3500000</v>
      </c>
      <c r="F145" s="26">
        <v>3500000</v>
      </c>
      <c r="G145" s="26">
        <v>3197510.46</v>
      </c>
      <c r="H145" s="25">
        <v>1</v>
      </c>
      <c r="I145" s="25">
        <v>1</v>
      </c>
      <c r="J145" s="25">
        <v>0</v>
      </c>
      <c r="K145" s="25" t="s">
        <v>185</v>
      </c>
      <c r="L145" s="40">
        <f t="shared" si="54"/>
        <v>0.91357441714285714</v>
      </c>
      <c r="M145" s="40">
        <f t="shared" si="55"/>
        <v>0.91357441714285714</v>
      </c>
      <c r="N145" s="40">
        <f t="shared" si="26"/>
        <v>0</v>
      </c>
      <c r="O145" s="40">
        <v>100</v>
      </c>
      <c r="Q145" s="44"/>
      <c r="R145" s="45"/>
    </row>
    <row r="146" spans="1:18" ht="67.5" x14ac:dyDescent="0.2">
      <c r="A146" s="23" t="s">
        <v>369</v>
      </c>
      <c r="B146" s="24" t="s">
        <v>261</v>
      </c>
      <c r="C146" s="30" t="s">
        <v>247</v>
      </c>
      <c r="D146" s="30" t="s">
        <v>404</v>
      </c>
      <c r="E146" s="26">
        <v>17500000</v>
      </c>
      <c r="F146" s="26">
        <v>17500000</v>
      </c>
      <c r="G146" s="26">
        <v>10734282.33</v>
      </c>
      <c r="H146" s="25">
        <v>1</v>
      </c>
      <c r="I146" s="25">
        <v>1</v>
      </c>
      <c r="J146" s="25">
        <v>0</v>
      </c>
      <c r="K146" s="25" t="s">
        <v>185</v>
      </c>
      <c r="L146" s="40">
        <f t="shared" si="54"/>
        <v>0.61338756171428577</v>
      </c>
      <c r="M146" s="40">
        <f t="shared" si="55"/>
        <v>0.61338756171428577</v>
      </c>
      <c r="N146" s="40">
        <f t="shared" si="26"/>
        <v>0</v>
      </c>
      <c r="O146" s="40">
        <v>93.66</v>
      </c>
      <c r="Q146" s="44"/>
      <c r="R146" s="45"/>
    </row>
    <row r="147" spans="1:18" ht="67.5" x14ac:dyDescent="0.2">
      <c r="A147" s="23" t="s">
        <v>370</v>
      </c>
      <c r="B147" s="24" t="s">
        <v>262</v>
      </c>
      <c r="C147" s="30" t="s">
        <v>247</v>
      </c>
      <c r="D147" s="30" t="s">
        <v>404</v>
      </c>
      <c r="E147" s="26">
        <v>28000000</v>
      </c>
      <c r="F147" s="26">
        <v>28000000</v>
      </c>
      <c r="G147" s="26">
        <v>22946772.960000001</v>
      </c>
      <c r="H147" s="25">
        <v>1</v>
      </c>
      <c r="I147" s="25">
        <v>1</v>
      </c>
      <c r="J147" s="25">
        <v>0</v>
      </c>
      <c r="K147" s="25" t="s">
        <v>185</v>
      </c>
      <c r="L147" s="40">
        <f t="shared" si="54"/>
        <v>0.81952760571428573</v>
      </c>
      <c r="M147" s="40">
        <f t="shared" si="55"/>
        <v>0.81952760571428573</v>
      </c>
      <c r="N147" s="40">
        <f t="shared" si="26"/>
        <v>0</v>
      </c>
      <c r="O147" s="40">
        <v>89.66</v>
      </c>
      <c r="Q147" s="44"/>
      <c r="R147" s="45"/>
    </row>
    <row r="148" spans="1:18" ht="67.5" x14ac:dyDescent="0.2">
      <c r="A148" s="23" t="s">
        <v>371</v>
      </c>
      <c r="B148" s="24" t="s">
        <v>263</v>
      </c>
      <c r="C148" s="30" t="s">
        <v>247</v>
      </c>
      <c r="D148" s="30" t="s">
        <v>404</v>
      </c>
      <c r="E148" s="26">
        <v>12070000</v>
      </c>
      <c r="F148" s="26">
        <v>12070000</v>
      </c>
      <c r="G148" s="26">
        <v>5903928.9100000001</v>
      </c>
      <c r="H148" s="25">
        <v>1</v>
      </c>
      <c r="I148" s="25">
        <v>1</v>
      </c>
      <c r="J148" s="25">
        <v>0</v>
      </c>
      <c r="K148" s="25" t="s">
        <v>185</v>
      </c>
      <c r="L148" s="40">
        <f t="shared" si="54"/>
        <v>0.48914075476387742</v>
      </c>
      <c r="M148" s="40">
        <f t="shared" si="55"/>
        <v>0.48914075476387742</v>
      </c>
      <c r="N148" s="40">
        <f t="shared" si="26"/>
        <v>0</v>
      </c>
      <c r="O148" s="40">
        <v>100</v>
      </c>
      <c r="Q148" s="44"/>
      <c r="R148" s="45"/>
    </row>
    <row r="149" spans="1:18" ht="67.5" x14ac:dyDescent="0.2">
      <c r="A149" s="23" t="s">
        <v>372</v>
      </c>
      <c r="B149" s="24" t="s">
        <v>264</v>
      </c>
      <c r="C149" s="30" t="s">
        <v>247</v>
      </c>
      <c r="D149" s="30" t="s">
        <v>404</v>
      </c>
      <c r="E149" s="26">
        <v>10032000</v>
      </c>
      <c r="F149" s="26">
        <v>10032000</v>
      </c>
      <c r="G149" s="26">
        <v>4053271.26</v>
      </c>
      <c r="H149" s="25">
        <v>1</v>
      </c>
      <c r="I149" s="25">
        <v>0</v>
      </c>
      <c r="J149" s="25">
        <v>0</v>
      </c>
      <c r="K149" s="25" t="s">
        <v>185</v>
      </c>
      <c r="L149" s="40">
        <f t="shared" si="54"/>
        <v>0.40403421650717702</v>
      </c>
      <c r="M149" s="40">
        <f t="shared" si="55"/>
        <v>0.40403421650717702</v>
      </c>
      <c r="N149" s="40" t="e">
        <f t="shared" si="26"/>
        <v>#DIV/0!</v>
      </c>
      <c r="O149" s="40">
        <v>53.9</v>
      </c>
      <c r="Q149" s="44"/>
      <c r="R149" s="45"/>
    </row>
    <row r="150" spans="1:18" ht="67.5" x14ac:dyDescent="0.2">
      <c r="A150" s="23" t="s">
        <v>373</v>
      </c>
      <c r="B150" s="24" t="s">
        <v>265</v>
      </c>
      <c r="C150" s="30" t="s">
        <v>247</v>
      </c>
      <c r="D150" s="30" t="s">
        <v>404</v>
      </c>
      <c r="E150" s="26">
        <v>21000000</v>
      </c>
      <c r="F150" s="26">
        <v>21000000</v>
      </c>
      <c r="G150" s="26">
        <v>19169338.469999999</v>
      </c>
      <c r="H150" s="25">
        <v>1</v>
      </c>
      <c r="I150" s="25">
        <v>1</v>
      </c>
      <c r="J150" s="25">
        <v>0</v>
      </c>
      <c r="K150" s="25" t="s">
        <v>185</v>
      </c>
      <c r="L150" s="40">
        <f t="shared" si="54"/>
        <v>0.91282564142857137</v>
      </c>
      <c r="M150" s="40">
        <f t="shared" si="55"/>
        <v>0.91282564142857137</v>
      </c>
      <c r="N150" s="40">
        <f t="shared" si="26"/>
        <v>0</v>
      </c>
      <c r="O150" s="40">
        <v>100</v>
      </c>
      <c r="Q150" s="44"/>
      <c r="R150" s="45"/>
    </row>
    <row r="151" spans="1:18" ht="67.5" x14ac:dyDescent="0.2">
      <c r="A151" s="23" t="s">
        <v>374</v>
      </c>
      <c r="B151" s="24" t="s">
        <v>266</v>
      </c>
      <c r="C151" s="30" t="s">
        <v>247</v>
      </c>
      <c r="D151" s="30" t="s">
        <v>404</v>
      </c>
      <c r="E151" s="26">
        <v>6050000</v>
      </c>
      <c r="F151" s="26">
        <v>6050000</v>
      </c>
      <c r="G151" s="26">
        <v>3213057.04</v>
      </c>
      <c r="H151" s="25">
        <v>1</v>
      </c>
      <c r="I151" s="25">
        <v>1</v>
      </c>
      <c r="J151" s="25">
        <v>0</v>
      </c>
      <c r="K151" s="25" t="s">
        <v>185</v>
      </c>
      <c r="L151" s="40">
        <f t="shared" si="54"/>
        <v>0.53108380826446278</v>
      </c>
      <c r="M151" s="40">
        <f t="shared" si="55"/>
        <v>0.53108380826446278</v>
      </c>
      <c r="N151" s="40">
        <f t="shared" si="26"/>
        <v>0</v>
      </c>
      <c r="O151" s="40">
        <v>100</v>
      </c>
      <c r="Q151" s="44"/>
      <c r="R151" s="45"/>
    </row>
    <row r="152" spans="1:18" ht="67.5" x14ac:dyDescent="0.2">
      <c r="A152" s="23" t="s">
        <v>375</v>
      </c>
      <c r="B152" s="24" t="s">
        <v>267</v>
      </c>
      <c r="C152" s="30" t="s">
        <v>247</v>
      </c>
      <c r="D152" s="30" t="s">
        <v>404</v>
      </c>
      <c r="E152" s="26">
        <v>7370000</v>
      </c>
      <c r="F152" s="26">
        <v>7370000</v>
      </c>
      <c r="G152" s="26">
        <v>4590263.46</v>
      </c>
      <c r="H152" s="25">
        <v>1</v>
      </c>
      <c r="I152" s="25">
        <v>1</v>
      </c>
      <c r="J152" s="25">
        <v>0</v>
      </c>
      <c r="K152" s="25" t="s">
        <v>185</v>
      </c>
      <c r="L152" s="40">
        <f t="shared" si="54"/>
        <v>0.62283086295793755</v>
      </c>
      <c r="M152" s="40">
        <f t="shared" si="55"/>
        <v>0.62283086295793755</v>
      </c>
      <c r="N152" s="40">
        <f t="shared" si="26"/>
        <v>0</v>
      </c>
      <c r="O152" s="40">
        <v>100</v>
      </c>
      <c r="Q152" s="44"/>
      <c r="R152" s="45"/>
    </row>
    <row r="153" spans="1:18" ht="67.5" x14ac:dyDescent="0.2">
      <c r="A153" s="23" t="s">
        <v>376</v>
      </c>
      <c r="B153" s="24" t="s">
        <v>268</v>
      </c>
      <c r="C153" s="30" t="s">
        <v>247</v>
      </c>
      <c r="D153" s="30" t="s">
        <v>404</v>
      </c>
      <c r="E153" s="26">
        <v>11808289.27</v>
      </c>
      <c r="F153" s="26">
        <v>11808289.27</v>
      </c>
      <c r="G153" s="26">
        <v>6723687.79</v>
      </c>
      <c r="H153" s="25">
        <v>1</v>
      </c>
      <c r="I153" s="25">
        <v>1</v>
      </c>
      <c r="J153" s="25">
        <v>0</v>
      </c>
      <c r="K153" s="25" t="s">
        <v>185</v>
      </c>
      <c r="L153" s="40">
        <f t="shared" si="54"/>
        <v>0.5694040547500917</v>
      </c>
      <c r="M153" s="40">
        <f t="shared" si="55"/>
        <v>0.5694040547500917</v>
      </c>
      <c r="N153" s="40">
        <f t="shared" si="26"/>
        <v>0</v>
      </c>
      <c r="O153" s="40">
        <v>100</v>
      </c>
      <c r="Q153" s="44"/>
      <c r="R153" s="45"/>
    </row>
    <row r="154" spans="1:18" ht="67.5" x14ac:dyDescent="0.2">
      <c r="A154" s="23" t="s">
        <v>377</v>
      </c>
      <c r="B154" s="24" t="s">
        <v>269</v>
      </c>
      <c r="C154" s="30" t="s">
        <v>247</v>
      </c>
      <c r="D154" s="30" t="s">
        <v>404</v>
      </c>
      <c r="E154" s="26">
        <v>6466974.6900000004</v>
      </c>
      <c r="F154" s="26">
        <v>6466974.6900000004</v>
      </c>
      <c r="G154" s="26">
        <v>2569781.21</v>
      </c>
      <c r="H154" s="25">
        <v>1</v>
      </c>
      <c r="I154" s="25">
        <v>1</v>
      </c>
      <c r="J154" s="25">
        <v>0</v>
      </c>
      <c r="K154" s="25" t="s">
        <v>185</v>
      </c>
      <c r="L154" s="40">
        <f t="shared" si="54"/>
        <v>0.39736991919478193</v>
      </c>
      <c r="M154" s="40">
        <f t="shared" si="55"/>
        <v>0.39736991919478193</v>
      </c>
      <c r="N154" s="40">
        <f t="shared" si="26"/>
        <v>0</v>
      </c>
      <c r="O154" s="40">
        <v>100</v>
      </c>
      <c r="Q154" s="44"/>
      <c r="R154" s="45"/>
    </row>
    <row r="155" spans="1:18" ht="67.5" x14ac:dyDescent="0.2">
      <c r="A155" s="23" t="s">
        <v>378</v>
      </c>
      <c r="B155" s="24" t="s">
        <v>270</v>
      </c>
      <c r="C155" s="30" t="s">
        <v>247</v>
      </c>
      <c r="D155" s="30" t="s">
        <v>404</v>
      </c>
      <c r="E155" s="26">
        <v>0</v>
      </c>
      <c r="F155" s="26">
        <v>0</v>
      </c>
      <c r="G155" s="26">
        <v>0</v>
      </c>
      <c r="H155" s="25">
        <v>1</v>
      </c>
      <c r="I155" s="25">
        <v>0</v>
      </c>
      <c r="J155" s="25">
        <v>0</v>
      </c>
      <c r="K155" s="25" t="s">
        <v>185</v>
      </c>
      <c r="L155" s="40" t="e">
        <f t="shared" si="54"/>
        <v>#DIV/0!</v>
      </c>
      <c r="M155" s="40" t="e">
        <f t="shared" si="55"/>
        <v>#DIV/0!</v>
      </c>
      <c r="N155" s="40" t="e">
        <f t="shared" si="26"/>
        <v>#DIV/0!</v>
      </c>
      <c r="O155" s="40">
        <v>0</v>
      </c>
      <c r="Q155" s="44"/>
      <c r="R155" s="45"/>
    </row>
    <row r="156" spans="1:18" ht="67.5" x14ac:dyDescent="0.2">
      <c r="A156" s="23" t="s">
        <v>379</v>
      </c>
      <c r="B156" s="24" t="s">
        <v>271</v>
      </c>
      <c r="C156" s="30" t="s">
        <v>247</v>
      </c>
      <c r="D156" s="30" t="s">
        <v>404</v>
      </c>
      <c r="E156" s="26">
        <v>12800000</v>
      </c>
      <c r="F156" s="26">
        <v>12800000</v>
      </c>
      <c r="G156" s="26">
        <v>7064287.79</v>
      </c>
      <c r="H156" s="25">
        <v>1</v>
      </c>
      <c r="I156" s="25">
        <v>0</v>
      </c>
      <c r="J156" s="25">
        <v>0</v>
      </c>
      <c r="K156" s="25" t="s">
        <v>185</v>
      </c>
      <c r="L156" s="40">
        <f t="shared" si="54"/>
        <v>0.55189748359375002</v>
      </c>
      <c r="M156" s="40">
        <f t="shared" si="55"/>
        <v>0.55189748359375002</v>
      </c>
      <c r="N156" s="40" t="e">
        <f t="shared" si="26"/>
        <v>#DIV/0!</v>
      </c>
      <c r="O156" s="40">
        <v>46.67</v>
      </c>
      <c r="Q156" s="44"/>
      <c r="R156" s="45"/>
    </row>
    <row r="157" spans="1:18" ht="67.5" x14ac:dyDescent="0.2">
      <c r="A157" s="23" t="s">
        <v>380</v>
      </c>
      <c r="B157" s="24" t="s">
        <v>272</v>
      </c>
      <c r="C157" s="30" t="s">
        <v>247</v>
      </c>
      <c r="D157" s="30" t="s">
        <v>404</v>
      </c>
      <c r="E157" s="26">
        <v>0</v>
      </c>
      <c r="F157" s="26">
        <v>0</v>
      </c>
      <c r="G157" s="26">
        <v>0</v>
      </c>
      <c r="H157" s="25">
        <v>1</v>
      </c>
      <c r="I157" s="25">
        <v>0</v>
      </c>
      <c r="J157" s="25">
        <v>0</v>
      </c>
      <c r="K157" s="25" t="s">
        <v>185</v>
      </c>
      <c r="L157" s="40" t="e">
        <f t="shared" ref="L157" si="56">+G157/E157</f>
        <v>#DIV/0!</v>
      </c>
      <c r="M157" s="40" t="e">
        <f t="shared" ref="M157" si="57">+G157/F157</f>
        <v>#DIV/0!</v>
      </c>
      <c r="N157" s="40" t="e">
        <f t="shared" si="26"/>
        <v>#DIV/0!</v>
      </c>
      <c r="O157" s="40">
        <v>0</v>
      </c>
      <c r="Q157" s="44"/>
      <c r="R157" s="45"/>
    </row>
    <row r="158" spans="1:18" ht="67.5" x14ac:dyDescent="0.2">
      <c r="A158" s="23" t="s">
        <v>381</v>
      </c>
      <c r="B158" s="24" t="s">
        <v>273</v>
      </c>
      <c r="C158" s="30" t="s">
        <v>247</v>
      </c>
      <c r="D158" s="30" t="s">
        <v>404</v>
      </c>
      <c r="E158" s="26">
        <v>0</v>
      </c>
      <c r="F158" s="26">
        <v>0</v>
      </c>
      <c r="G158" s="26">
        <v>0</v>
      </c>
      <c r="H158" s="25">
        <v>1</v>
      </c>
      <c r="I158" s="25">
        <v>0</v>
      </c>
      <c r="J158" s="25">
        <v>0</v>
      </c>
      <c r="K158" s="25" t="s">
        <v>185</v>
      </c>
      <c r="L158" s="40">
        <v>0</v>
      </c>
      <c r="M158" s="40">
        <v>0</v>
      </c>
      <c r="N158" s="40" t="e">
        <f t="shared" si="26"/>
        <v>#DIV/0!</v>
      </c>
      <c r="O158" s="40">
        <v>0</v>
      </c>
      <c r="Q158" s="44"/>
      <c r="R158" s="45"/>
    </row>
    <row r="159" spans="1:18" ht="67.5" x14ac:dyDescent="0.2">
      <c r="A159" s="23" t="s">
        <v>382</v>
      </c>
      <c r="B159" s="24" t="s">
        <v>274</v>
      </c>
      <c r="C159" s="30" t="s">
        <v>247</v>
      </c>
      <c r="D159" s="30" t="s">
        <v>404</v>
      </c>
      <c r="E159" s="26">
        <v>0</v>
      </c>
      <c r="F159" s="26">
        <v>0</v>
      </c>
      <c r="G159" s="26">
        <v>0</v>
      </c>
      <c r="H159" s="25">
        <v>1</v>
      </c>
      <c r="I159" s="25">
        <v>0</v>
      </c>
      <c r="J159" s="25">
        <v>0</v>
      </c>
      <c r="K159" s="25" t="s">
        <v>185</v>
      </c>
      <c r="L159" s="40">
        <v>0</v>
      </c>
      <c r="M159" s="40">
        <v>0</v>
      </c>
      <c r="N159" s="40" t="e">
        <f t="shared" si="26"/>
        <v>#DIV/0!</v>
      </c>
      <c r="O159" s="40">
        <v>0</v>
      </c>
      <c r="Q159" s="44"/>
      <c r="R159" s="45"/>
    </row>
    <row r="160" spans="1:18" ht="67.5" x14ac:dyDescent="0.2">
      <c r="A160" s="23" t="s">
        <v>383</v>
      </c>
      <c r="B160" s="24" t="s">
        <v>275</v>
      </c>
      <c r="C160" s="30" t="s">
        <v>247</v>
      </c>
      <c r="D160" s="30" t="s">
        <v>404</v>
      </c>
      <c r="E160" s="26">
        <v>0</v>
      </c>
      <c r="F160" s="26">
        <v>0</v>
      </c>
      <c r="G160" s="26">
        <v>0</v>
      </c>
      <c r="H160" s="25">
        <v>1</v>
      </c>
      <c r="I160" s="25">
        <v>0</v>
      </c>
      <c r="J160" s="25">
        <v>0</v>
      </c>
      <c r="K160" s="25" t="s">
        <v>185</v>
      </c>
      <c r="L160" s="40">
        <v>0</v>
      </c>
      <c r="M160" s="40">
        <v>0</v>
      </c>
      <c r="N160" s="40">
        <v>0</v>
      </c>
      <c r="O160" s="40">
        <v>0</v>
      </c>
      <c r="Q160" s="44"/>
      <c r="R160" s="45"/>
    </row>
    <row r="161" spans="1:18" ht="67.5" x14ac:dyDescent="0.2">
      <c r="A161" s="23" t="s">
        <v>384</v>
      </c>
      <c r="B161" s="24" t="s">
        <v>276</v>
      </c>
      <c r="C161" s="30" t="s">
        <v>247</v>
      </c>
      <c r="D161" s="30" t="s">
        <v>404</v>
      </c>
      <c r="E161" s="26">
        <v>3200000</v>
      </c>
      <c r="F161" s="26">
        <v>3200000</v>
      </c>
      <c r="G161" s="26">
        <v>0</v>
      </c>
      <c r="H161" s="25">
        <v>1</v>
      </c>
      <c r="I161" s="25">
        <v>0</v>
      </c>
      <c r="J161" s="25">
        <v>0</v>
      </c>
      <c r="K161" s="25" t="s">
        <v>185</v>
      </c>
      <c r="L161" s="40">
        <f t="shared" si="54"/>
        <v>0</v>
      </c>
      <c r="M161" s="40">
        <f t="shared" si="55"/>
        <v>0</v>
      </c>
      <c r="N161" s="40">
        <v>0</v>
      </c>
      <c r="O161" s="40">
        <v>100</v>
      </c>
      <c r="Q161" s="44"/>
      <c r="R161" s="45"/>
    </row>
    <row r="162" spans="1:18" ht="67.5" x14ac:dyDescent="0.2">
      <c r="A162" s="23" t="s">
        <v>385</v>
      </c>
      <c r="B162" s="24" t="s">
        <v>277</v>
      </c>
      <c r="C162" s="30" t="s">
        <v>247</v>
      </c>
      <c r="D162" s="30" t="s">
        <v>404</v>
      </c>
      <c r="E162" s="26">
        <v>0</v>
      </c>
      <c r="F162" s="26">
        <v>0</v>
      </c>
      <c r="G162" s="26">
        <v>0</v>
      </c>
      <c r="H162" s="25">
        <v>1</v>
      </c>
      <c r="I162" s="25">
        <v>0</v>
      </c>
      <c r="J162" s="25">
        <v>0</v>
      </c>
      <c r="K162" s="25" t="s">
        <v>185</v>
      </c>
      <c r="L162" s="40">
        <v>0</v>
      </c>
      <c r="M162" s="40">
        <v>0</v>
      </c>
      <c r="N162" s="40">
        <v>0</v>
      </c>
      <c r="O162" s="40">
        <v>0</v>
      </c>
      <c r="Q162" s="44"/>
      <c r="R162" s="45"/>
    </row>
    <row r="163" spans="1:18" ht="67.5" x14ac:dyDescent="0.2">
      <c r="A163" s="23" t="s">
        <v>386</v>
      </c>
      <c r="B163" s="24" t="s">
        <v>278</v>
      </c>
      <c r="C163" s="30" t="s">
        <v>247</v>
      </c>
      <c r="D163" s="30" t="s">
        <v>404</v>
      </c>
      <c r="E163" s="26">
        <v>3600000</v>
      </c>
      <c r="F163" s="26">
        <v>3600000</v>
      </c>
      <c r="G163" s="26">
        <v>0</v>
      </c>
      <c r="H163" s="25">
        <v>1</v>
      </c>
      <c r="I163" s="25">
        <v>0</v>
      </c>
      <c r="J163" s="25">
        <v>0</v>
      </c>
      <c r="K163" s="25" t="s">
        <v>185</v>
      </c>
      <c r="L163" s="40">
        <f t="shared" si="54"/>
        <v>0</v>
      </c>
      <c r="M163" s="40">
        <f t="shared" si="55"/>
        <v>0</v>
      </c>
      <c r="N163" s="40">
        <v>0</v>
      </c>
      <c r="O163" s="40">
        <v>0</v>
      </c>
      <c r="Q163" s="44"/>
      <c r="R163" s="45"/>
    </row>
    <row r="164" spans="1:18" ht="67.5" x14ac:dyDescent="0.2">
      <c r="A164" s="23" t="s">
        <v>387</v>
      </c>
      <c r="B164" s="24" t="s">
        <v>279</v>
      </c>
      <c r="C164" s="30" t="s">
        <v>247</v>
      </c>
      <c r="D164" s="30" t="s">
        <v>404</v>
      </c>
      <c r="E164" s="26">
        <v>4000000</v>
      </c>
      <c r="F164" s="26">
        <v>4000000</v>
      </c>
      <c r="G164" s="26">
        <v>1200000</v>
      </c>
      <c r="H164" s="25">
        <v>1</v>
      </c>
      <c r="I164" s="25">
        <v>0</v>
      </c>
      <c r="J164" s="25">
        <v>0</v>
      </c>
      <c r="K164" s="25" t="s">
        <v>185</v>
      </c>
      <c r="L164" s="40">
        <f t="shared" si="54"/>
        <v>0.3</v>
      </c>
      <c r="M164" s="40">
        <f t="shared" si="55"/>
        <v>0.3</v>
      </c>
      <c r="N164" s="40">
        <v>0</v>
      </c>
      <c r="O164" s="40">
        <v>0</v>
      </c>
      <c r="Q164" s="44"/>
      <c r="R164" s="45"/>
    </row>
    <row r="165" spans="1:18" ht="67.5" x14ac:dyDescent="0.2">
      <c r="A165" s="23" t="s">
        <v>388</v>
      </c>
      <c r="B165" s="24" t="s">
        <v>280</v>
      </c>
      <c r="C165" s="30" t="s">
        <v>247</v>
      </c>
      <c r="D165" s="30" t="s">
        <v>404</v>
      </c>
      <c r="E165" s="26">
        <v>2752213.67</v>
      </c>
      <c r="F165" s="26">
        <v>2752213.67</v>
      </c>
      <c r="G165" s="26">
        <v>0</v>
      </c>
      <c r="H165" s="25">
        <v>1</v>
      </c>
      <c r="I165" s="25">
        <v>0</v>
      </c>
      <c r="J165" s="25">
        <v>0</v>
      </c>
      <c r="K165" s="25" t="s">
        <v>185</v>
      </c>
      <c r="L165" s="40">
        <f t="shared" si="54"/>
        <v>0</v>
      </c>
      <c r="M165" s="40">
        <f t="shared" si="55"/>
        <v>0</v>
      </c>
      <c r="N165" s="40">
        <v>0</v>
      </c>
      <c r="O165" s="40">
        <v>0</v>
      </c>
      <c r="Q165" s="44"/>
      <c r="R165" s="45"/>
    </row>
    <row r="166" spans="1:18" ht="67.5" x14ac:dyDescent="0.2">
      <c r="A166" s="23" t="s">
        <v>389</v>
      </c>
      <c r="B166" s="24" t="s">
        <v>281</v>
      </c>
      <c r="C166" s="30" t="s">
        <v>247</v>
      </c>
      <c r="D166" s="30" t="s">
        <v>404</v>
      </c>
      <c r="E166" s="26">
        <v>3000000</v>
      </c>
      <c r="F166" s="26">
        <v>3000000</v>
      </c>
      <c r="G166" s="26">
        <v>0</v>
      </c>
      <c r="H166" s="25">
        <v>1</v>
      </c>
      <c r="I166" s="25">
        <v>0</v>
      </c>
      <c r="J166" s="25">
        <v>0</v>
      </c>
      <c r="K166" s="25" t="s">
        <v>185</v>
      </c>
      <c r="L166" s="40">
        <f t="shared" si="54"/>
        <v>0</v>
      </c>
      <c r="M166" s="40">
        <f t="shared" si="55"/>
        <v>0</v>
      </c>
      <c r="N166" s="40">
        <v>0</v>
      </c>
      <c r="O166" s="40">
        <v>0</v>
      </c>
      <c r="Q166" s="44"/>
      <c r="R166" s="45"/>
    </row>
    <row r="167" spans="1:18" ht="67.5" x14ac:dyDescent="0.2">
      <c r="A167" s="23" t="s">
        <v>390</v>
      </c>
      <c r="B167" s="24" t="s">
        <v>282</v>
      </c>
      <c r="C167" s="30" t="s">
        <v>247</v>
      </c>
      <c r="D167" s="30" t="s">
        <v>404</v>
      </c>
      <c r="E167" s="26">
        <v>2158263.29</v>
      </c>
      <c r="F167" s="26">
        <v>2158263.29</v>
      </c>
      <c r="G167" s="26">
        <v>0</v>
      </c>
      <c r="H167" s="25">
        <v>1</v>
      </c>
      <c r="I167" s="25">
        <v>0</v>
      </c>
      <c r="J167" s="25">
        <v>0</v>
      </c>
      <c r="K167" s="25" t="s">
        <v>185</v>
      </c>
      <c r="L167" s="40">
        <f t="shared" si="54"/>
        <v>0</v>
      </c>
      <c r="M167" s="40">
        <f t="shared" si="55"/>
        <v>0</v>
      </c>
      <c r="N167" s="40">
        <v>0</v>
      </c>
      <c r="O167" s="40">
        <v>0</v>
      </c>
      <c r="Q167" s="44"/>
      <c r="R167" s="45"/>
    </row>
    <row r="168" spans="1:18" ht="67.5" x14ac:dyDescent="0.2">
      <c r="A168" s="23" t="s">
        <v>391</v>
      </c>
      <c r="B168" s="24" t="s">
        <v>283</v>
      </c>
      <c r="C168" s="30" t="s">
        <v>247</v>
      </c>
      <c r="D168" s="30" t="s">
        <v>404</v>
      </c>
      <c r="E168" s="26">
        <v>2027430.9</v>
      </c>
      <c r="F168" s="26">
        <v>2027430.9</v>
      </c>
      <c r="G168" s="26">
        <v>0</v>
      </c>
      <c r="H168" s="25">
        <v>1</v>
      </c>
      <c r="I168" s="25">
        <v>0</v>
      </c>
      <c r="J168" s="25">
        <v>0</v>
      </c>
      <c r="K168" s="25" t="s">
        <v>185</v>
      </c>
      <c r="L168" s="40">
        <f t="shared" si="54"/>
        <v>0</v>
      </c>
      <c r="M168" s="40">
        <f t="shared" si="55"/>
        <v>0</v>
      </c>
      <c r="N168" s="40">
        <v>0</v>
      </c>
      <c r="O168" s="40">
        <v>0</v>
      </c>
      <c r="Q168" s="44"/>
      <c r="R168" s="45"/>
    </row>
    <row r="169" spans="1:18" ht="67.5" x14ac:dyDescent="0.2">
      <c r="A169" s="23" t="s">
        <v>392</v>
      </c>
      <c r="B169" s="24" t="s">
        <v>284</v>
      </c>
      <c r="C169" s="30" t="s">
        <v>247</v>
      </c>
      <c r="D169" s="30" t="s">
        <v>404</v>
      </c>
      <c r="E169" s="26">
        <v>325000</v>
      </c>
      <c r="F169" s="26">
        <v>325000</v>
      </c>
      <c r="G169" s="26">
        <v>0</v>
      </c>
      <c r="H169" s="25">
        <v>1</v>
      </c>
      <c r="I169" s="25">
        <v>0</v>
      </c>
      <c r="J169" s="25">
        <v>0</v>
      </c>
      <c r="K169" s="25" t="s">
        <v>185</v>
      </c>
      <c r="L169" s="40">
        <f t="shared" si="54"/>
        <v>0</v>
      </c>
      <c r="M169" s="40">
        <f t="shared" si="55"/>
        <v>0</v>
      </c>
      <c r="N169" s="40">
        <v>0</v>
      </c>
      <c r="O169" s="40">
        <v>0</v>
      </c>
      <c r="Q169" s="44"/>
      <c r="R169" s="45"/>
    </row>
    <row r="170" spans="1:18" ht="67.5" x14ac:dyDescent="0.2">
      <c r="A170" s="23" t="s">
        <v>393</v>
      </c>
      <c r="B170" s="24" t="s">
        <v>285</v>
      </c>
      <c r="C170" s="30" t="s">
        <v>247</v>
      </c>
      <c r="D170" s="30" t="s">
        <v>404</v>
      </c>
      <c r="E170" s="26">
        <v>3510000</v>
      </c>
      <c r="F170" s="26">
        <v>3510000</v>
      </c>
      <c r="G170" s="26">
        <v>0</v>
      </c>
      <c r="H170" s="25">
        <v>1</v>
      </c>
      <c r="I170" s="25">
        <v>0</v>
      </c>
      <c r="J170" s="25">
        <v>0</v>
      </c>
      <c r="K170" s="25" t="s">
        <v>185</v>
      </c>
      <c r="L170" s="40">
        <f t="shared" si="54"/>
        <v>0</v>
      </c>
      <c r="M170" s="40">
        <f t="shared" si="55"/>
        <v>0</v>
      </c>
      <c r="N170" s="40">
        <v>0</v>
      </c>
      <c r="O170" s="40">
        <v>0</v>
      </c>
      <c r="Q170" s="44"/>
      <c r="R170" s="45"/>
    </row>
    <row r="171" spans="1:18" ht="67.5" x14ac:dyDescent="0.2">
      <c r="A171" s="23" t="s">
        <v>394</v>
      </c>
      <c r="B171" s="24" t="s">
        <v>286</v>
      </c>
      <c r="C171" s="30" t="s">
        <v>247</v>
      </c>
      <c r="D171" s="30" t="s">
        <v>404</v>
      </c>
      <c r="E171" s="26">
        <v>4560000</v>
      </c>
      <c r="F171" s="26">
        <v>4560000</v>
      </c>
      <c r="G171" s="26">
        <v>1242113.8400000001</v>
      </c>
      <c r="H171" s="25">
        <v>1</v>
      </c>
      <c r="I171" s="25">
        <v>0</v>
      </c>
      <c r="J171" s="25">
        <v>0</v>
      </c>
      <c r="K171" s="25" t="s">
        <v>185</v>
      </c>
      <c r="L171" s="40">
        <f t="shared" si="54"/>
        <v>0.2723933859649123</v>
      </c>
      <c r="M171" s="40">
        <f t="shared" si="55"/>
        <v>0.2723933859649123</v>
      </c>
      <c r="N171" s="40">
        <v>0</v>
      </c>
      <c r="O171" s="40">
        <v>50</v>
      </c>
      <c r="Q171" s="44"/>
      <c r="R171" s="45"/>
    </row>
    <row r="172" spans="1:18" ht="67.5" x14ac:dyDescent="0.2">
      <c r="A172" s="23" t="s">
        <v>395</v>
      </c>
      <c r="B172" s="24" t="s">
        <v>287</v>
      </c>
      <c r="C172" s="30" t="s">
        <v>247</v>
      </c>
      <c r="D172" s="30" t="s">
        <v>404</v>
      </c>
      <c r="E172" s="26">
        <v>4275000</v>
      </c>
      <c r="F172" s="26">
        <v>4275000</v>
      </c>
      <c r="G172" s="26">
        <v>1181503.02</v>
      </c>
      <c r="H172" s="25">
        <v>1</v>
      </c>
      <c r="I172" s="25">
        <v>0</v>
      </c>
      <c r="J172" s="25">
        <v>0</v>
      </c>
      <c r="K172" s="25" t="s">
        <v>185</v>
      </c>
      <c r="L172" s="40">
        <f t="shared" si="54"/>
        <v>0.27637497543859652</v>
      </c>
      <c r="M172" s="40">
        <f t="shared" si="55"/>
        <v>0.27637497543859652</v>
      </c>
      <c r="N172" s="40">
        <v>0</v>
      </c>
      <c r="O172" s="40">
        <v>92.27</v>
      </c>
      <c r="Q172" s="44"/>
      <c r="R172" s="45"/>
    </row>
    <row r="173" spans="1:18" ht="67.5" x14ac:dyDescent="0.2">
      <c r="A173" s="23" t="s">
        <v>396</v>
      </c>
      <c r="B173" s="24" t="s">
        <v>288</v>
      </c>
      <c r="C173" s="30" t="s">
        <v>247</v>
      </c>
      <c r="D173" s="30" t="s">
        <v>404</v>
      </c>
      <c r="E173" s="26">
        <v>0</v>
      </c>
      <c r="F173" s="26">
        <v>0</v>
      </c>
      <c r="G173" s="26">
        <v>0</v>
      </c>
      <c r="H173" s="25">
        <v>1</v>
      </c>
      <c r="I173" s="25">
        <v>0</v>
      </c>
      <c r="J173" s="25">
        <v>0</v>
      </c>
      <c r="K173" s="25" t="s">
        <v>185</v>
      </c>
      <c r="L173" s="40">
        <v>0</v>
      </c>
      <c r="M173" s="40">
        <v>0</v>
      </c>
      <c r="N173" s="40">
        <v>0</v>
      </c>
      <c r="O173" s="40">
        <v>0</v>
      </c>
      <c r="Q173" s="44"/>
      <c r="R173" s="45"/>
    </row>
    <row r="174" spans="1:18" ht="67.5" x14ac:dyDescent="0.2">
      <c r="A174" s="23" t="s">
        <v>397</v>
      </c>
      <c r="B174" s="24" t="s">
        <v>289</v>
      </c>
      <c r="C174" s="30" t="s">
        <v>247</v>
      </c>
      <c r="D174" s="30" t="s">
        <v>404</v>
      </c>
      <c r="E174" s="26">
        <v>292917.84000000003</v>
      </c>
      <c r="F174" s="26">
        <v>292917.84000000003</v>
      </c>
      <c r="G174" s="26">
        <v>292917.84000000003</v>
      </c>
      <c r="H174" s="25">
        <v>1</v>
      </c>
      <c r="I174" s="25">
        <v>1</v>
      </c>
      <c r="J174" s="25">
        <v>1</v>
      </c>
      <c r="K174" s="25" t="s">
        <v>185</v>
      </c>
      <c r="L174" s="40">
        <f t="shared" si="54"/>
        <v>1</v>
      </c>
      <c r="M174" s="40">
        <f t="shared" si="55"/>
        <v>1</v>
      </c>
      <c r="N174" s="40">
        <f t="shared" ref="N174:N182" si="58">J174/I174</f>
        <v>1</v>
      </c>
      <c r="O174" s="40">
        <v>1</v>
      </c>
      <c r="Q174" s="44"/>
      <c r="R174" s="45"/>
    </row>
    <row r="175" spans="1:18" ht="67.5" x14ac:dyDescent="0.2">
      <c r="A175" s="23" t="s">
        <v>398</v>
      </c>
      <c r="B175" s="24" t="s">
        <v>290</v>
      </c>
      <c r="C175" s="30" t="s">
        <v>247</v>
      </c>
      <c r="D175" s="30" t="s">
        <v>404</v>
      </c>
      <c r="E175" s="26">
        <v>285181.19</v>
      </c>
      <c r="F175" s="26">
        <v>285181.19</v>
      </c>
      <c r="G175" s="26">
        <v>285181.19</v>
      </c>
      <c r="H175" s="25">
        <v>1</v>
      </c>
      <c r="I175" s="25">
        <v>1</v>
      </c>
      <c r="J175" s="25">
        <v>1</v>
      </c>
      <c r="K175" s="25" t="s">
        <v>185</v>
      </c>
      <c r="L175" s="40">
        <f t="shared" si="54"/>
        <v>1</v>
      </c>
      <c r="M175" s="40">
        <f t="shared" si="55"/>
        <v>1</v>
      </c>
      <c r="N175" s="40">
        <f t="shared" si="58"/>
        <v>1</v>
      </c>
      <c r="O175" s="40">
        <v>1</v>
      </c>
      <c r="Q175" s="44"/>
      <c r="R175" s="45"/>
    </row>
    <row r="176" spans="1:18" ht="67.5" x14ac:dyDescent="0.2">
      <c r="A176" s="23" t="s">
        <v>399</v>
      </c>
      <c r="B176" s="24" t="s">
        <v>291</v>
      </c>
      <c r="C176" s="30" t="s">
        <v>247</v>
      </c>
      <c r="D176" s="30" t="s">
        <v>404</v>
      </c>
      <c r="E176" s="26">
        <v>2782401.75</v>
      </c>
      <c r="F176" s="26">
        <v>2782401.75</v>
      </c>
      <c r="G176" s="26">
        <v>2782401.75</v>
      </c>
      <c r="H176" s="25">
        <v>1</v>
      </c>
      <c r="I176" s="25">
        <v>1</v>
      </c>
      <c r="J176" s="25">
        <v>1</v>
      </c>
      <c r="K176" s="25" t="s">
        <v>185</v>
      </c>
      <c r="L176" s="40">
        <f t="shared" si="54"/>
        <v>1</v>
      </c>
      <c r="M176" s="40">
        <f t="shared" si="55"/>
        <v>1</v>
      </c>
      <c r="N176" s="40">
        <f t="shared" si="58"/>
        <v>1</v>
      </c>
      <c r="O176" s="40">
        <v>1</v>
      </c>
      <c r="Q176" s="44"/>
      <c r="R176" s="45"/>
    </row>
    <row r="177" spans="1:18" ht="67.5" x14ac:dyDescent="0.2">
      <c r="A177" s="23" t="s">
        <v>400</v>
      </c>
      <c r="B177" s="24" t="s">
        <v>292</v>
      </c>
      <c r="C177" s="30" t="s">
        <v>247</v>
      </c>
      <c r="D177" s="30" t="s">
        <v>404</v>
      </c>
      <c r="E177" s="26">
        <v>2983025.31</v>
      </c>
      <c r="F177" s="26">
        <v>2983025.31</v>
      </c>
      <c r="G177" s="26">
        <v>2819774.42</v>
      </c>
      <c r="H177" s="25">
        <v>1</v>
      </c>
      <c r="I177" s="25">
        <v>0</v>
      </c>
      <c r="J177" s="25">
        <v>0</v>
      </c>
      <c r="K177" s="25" t="s">
        <v>185</v>
      </c>
      <c r="L177" s="40">
        <f t="shared" si="54"/>
        <v>0.94527338086849821</v>
      </c>
      <c r="M177" s="40">
        <f t="shared" si="55"/>
        <v>0.94527338086849821</v>
      </c>
      <c r="N177" s="40" t="e">
        <f t="shared" si="58"/>
        <v>#DIV/0!</v>
      </c>
      <c r="O177" s="40">
        <v>1</v>
      </c>
      <c r="Q177" s="44"/>
      <c r="R177" s="45"/>
    </row>
    <row r="178" spans="1:18" ht="67.5" x14ac:dyDescent="0.2">
      <c r="A178" s="23" t="s">
        <v>401</v>
      </c>
      <c r="B178" s="24" t="s">
        <v>293</v>
      </c>
      <c r="C178" s="30" t="s">
        <v>247</v>
      </c>
      <c r="D178" s="30" t="s">
        <v>404</v>
      </c>
      <c r="E178" s="26">
        <v>3800000</v>
      </c>
      <c r="F178" s="26">
        <v>3800000</v>
      </c>
      <c r="G178" s="26">
        <v>0</v>
      </c>
      <c r="H178" s="25">
        <v>1</v>
      </c>
      <c r="I178" s="25">
        <v>0</v>
      </c>
      <c r="J178" s="25">
        <v>0</v>
      </c>
      <c r="K178" s="25" t="s">
        <v>185</v>
      </c>
      <c r="L178" s="40">
        <f t="shared" si="54"/>
        <v>0</v>
      </c>
      <c r="M178" s="40">
        <f t="shared" si="55"/>
        <v>0</v>
      </c>
      <c r="N178" s="40" t="e">
        <f t="shared" si="58"/>
        <v>#DIV/0!</v>
      </c>
      <c r="O178" s="40">
        <v>0</v>
      </c>
      <c r="Q178" s="44"/>
      <c r="R178" s="45"/>
    </row>
    <row r="179" spans="1:18" ht="67.5" x14ac:dyDescent="0.2">
      <c r="A179" s="32" t="s">
        <v>84</v>
      </c>
      <c r="B179" s="33" t="s">
        <v>66</v>
      </c>
      <c r="C179" s="34" t="s">
        <v>158</v>
      </c>
      <c r="D179" s="30" t="s">
        <v>404</v>
      </c>
      <c r="E179" s="35">
        <v>1802535.94</v>
      </c>
      <c r="F179" s="35">
        <v>1786356.64</v>
      </c>
      <c r="G179" s="35">
        <v>1786356.64</v>
      </c>
      <c r="H179" s="31">
        <v>1</v>
      </c>
      <c r="I179" s="31">
        <v>1</v>
      </c>
      <c r="J179" s="31">
        <v>1</v>
      </c>
      <c r="K179" s="31" t="s">
        <v>45</v>
      </c>
      <c r="L179" s="40">
        <f t="shared" si="7"/>
        <v>0.99102414568222141</v>
      </c>
      <c r="M179" s="40">
        <f t="shared" si="4"/>
        <v>1</v>
      </c>
      <c r="N179" s="40">
        <f t="shared" si="58"/>
        <v>1</v>
      </c>
      <c r="O179" s="40">
        <f t="shared" si="6"/>
        <v>1</v>
      </c>
      <c r="Q179" s="44"/>
      <c r="R179" s="45"/>
    </row>
    <row r="180" spans="1:18" ht="67.5" x14ac:dyDescent="0.2">
      <c r="A180" s="32" t="s">
        <v>82</v>
      </c>
      <c r="B180" s="33" t="s">
        <v>83</v>
      </c>
      <c r="C180" s="34" t="s">
        <v>158</v>
      </c>
      <c r="D180" s="30" t="s">
        <v>404</v>
      </c>
      <c r="E180" s="35">
        <v>6133821.5099999998</v>
      </c>
      <c r="F180" s="35">
        <v>0</v>
      </c>
      <c r="G180" s="35">
        <v>0</v>
      </c>
      <c r="H180" s="31">
        <v>1</v>
      </c>
      <c r="I180" s="31">
        <v>1</v>
      </c>
      <c r="J180" s="31">
        <v>0.05</v>
      </c>
      <c r="K180" s="31" t="s">
        <v>45</v>
      </c>
      <c r="L180" s="40">
        <f t="shared" ref="L180" si="59">G180/E180</f>
        <v>0</v>
      </c>
      <c r="M180" s="40">
        <v>0</v>
      </c>
      <c r="N180" s="40">
        <f t="shared" si="58"/>
        <v>0.05</v>
      </c>
      <c r="O180" s="40">
        <f t="shared" ref="O180" si="60">J180/I180</f>
        <v>0.05</v>
      </c>
      <c r="Q180" s="44"/>
      <c r="R180" s="45"/>
    </row>
    <row r="181" spans="1:18" ht="67.5" x14ac:dyDescent="0.2">
      <c r="A181" s="32" t="s">
        <v>156</v>
      </c>
      <c r="B181" s="33" t="s">
        <v>157</v>
      </c>
      <c r="C181" s="34" t="s">
        <v>158</v>
      </c>
      <c r="D181" s="30" t="s">
        <v>404</v>
      </c>
      <c r="E181" s="35">
        <v>0</v>
      </c>
      <c r="F181" s="35">
        <v>14000000</v>
      </c>
      <c r="G181" s="35">
        <v>4645940.1900000004</v>
      </c>
      <c r="H181" s="31">
        <v>1</v>
      </c>
      <c r="I181" s="31">
        <v>1</v>
      </c>
      <c r="J181" s="31">
        <v>0.33</v>
      </c>
      <c r="K181" s="31" t="s">
        <v>45</v>
      </c>
      <c r="L181" s="40">
        <v>0</v>
      </c>
      <c r="M181" s="40">
        <f t="shared" si="4"/>
        <v>0.33185287071428576</v>
      </c>
      <c r="N181" s="40">
        <f t="shared" si="58"/>
        <v>0.33</v>
      </c>
      <c r="O181" s="40">
        <f t="shared" si="6"/>
        <v>0.33</v>
      </c>
      <c r="Q181" s="44"/>
      <c r="R181" s="45"/>
    </row>
    <row r="182" spans="1:18" ht="67.5" x14ac:dyDescent="0.2">
      <c r="A182" s="32" t="s">
        <v>402</v>
      </c>
      <c r="B182" s="33" t="s">
        <v>188</v>
      </c>
      <c r="C182" s="34" t="s">
        <v>294</v>
      </c>
      <c r="D182" s="30" t="s">
        <v>404</v>
      </c>
      <c r="E182" s="35">
        <v>26378460.899999999</v>
      </c>
      <c r="F182" s="35">
        <v>26378460.899999999</v>
      </c>
      <c r="G182" s="35">
        <v>26378460.899999999</v>
      </c>
      <c r="H182" s="31">
        <v>1</v>
      </c>
      <c r="I182" s="31">
        <v>1</v>
      </c>
      <c r="J182" s="31">
        <v>1</v>
      </c>
      <c r="K182" s="31" t="s">
        <v>185</v>
      </c>
      <c r="L182" s="40">
        <f t="shared" ref="L182" si="61">+G182/E182</f>
        <v>1</v>
      </c>
      <c r="M182" s="40">
        <f t="shared" ref="M182" si="62">+G182/F182</f>
        <v>1</v>
      </c>
      <c r="N182" s="40">
        <f t="shared" si="58"/>
        <v>1</v>
      </c>
      <c r="O182" s="40">
        <v>1</v>
      </c>
      <c r="Q182" s="44"/>
      <c r="R182" s="45"/>
    </row>
    <row r="183" spans="1:18" ht="67.5" x14ac:dyDescent="0.2">
      <c r="A183" s="32" t="s">
        <v>403</v>
      </c>
      <c r="B183" s="33" t="s">
        <v>234</v>
      </c>
      <c r="C183" s="34" t="s">
        <v>294</v>
      </c>
      <c r="D183" s="30" t="s">
        <v>404</v>
      </c>
      <c r="E183" s="35">
        <v>35973792.619999997</v>
      </c>
      <c r="F183" s="35">
        <v>35973792.619999997</v>
      </c>
      <c r="G183" s="35">
        <v>35973792.619999997</v>
      </c>
      <c r="H183" s="31">
        <v>1</v>
      </c>
      <c r="I183" s="31">
        <v>1</v>
      </c>
      <c r="J183" s="31">
        <v>1</v>
      </c>
      <c r="K183" s="31" t="s">
        <v>185</v>
      </c>
      <c r="L183" s="40">
        <f t="shared" ref="L183" si="63">+G183/E183</f>
        <v>1</v>
      </c>
      <c r="M183" s="40">
        <f t="shared" ref="M183" si="64">+G183/F183</f>
        <v>1</v>
      </c>
      <c r="N183" s="40">
        <v>1</v>
      </c>
      <c r="O183" s="40">
        <v>1</v>
      </c>
      <c r="Q183" s="44"/>
      <c r="R183" s="45"/>
    </row>
    <row r="184" spans="1:18" ht="11.25" customHeight="1" x14ac:dyDescent="0.2">
      <c r="A184" s="36"/>
      <c r="B184" s="28"/>
      <c r="C184" s="37"/>
      <c r="D184" s="37"/>
      <c r="E184" s="38"/>
      <c r="F184" s="38"/>
      <c r="G184" s="38"/>
      <c r="H184" s="27"/>
      <c r="I184" s="27"/>
      <c r="J184" s="27"/>
      <c r="K184" s="27"/>
      <c r="L184" s="39"/>
      <c r="M184" s="39"/>
      <c r="N184" s="39"/>
      <c r="O184" s="39"/>
      <c r="Q184" s="44"/>
      <c r="R184" s="45"/>
    </row>
    <row r="185" spans="1:18" s="71" customFormat="1" ht="14.25" x14ac:dyDescent="0.2">
      <c r="A185" s="67"/>
      <c r="B185" s="68"/>
      <c r="C185" s="67"/>
      <c r="D185" s="67"/>
      <c r="E185" s="69">
        <f>SUM(E6:E184)</f>
        <v>697187531.12999976</v>
      </c>
      <c r="F185" s="69">
        <f>SUM(F6:F184)</f>
        <v>775350277.20999968</v>
      </c>
      <c r="G185" s="69">
        <f t="shared" ref="G185" si="65">SUM(G6:G184)</f>
        <v>465160785.65999973</v>
      </c>
      <c r="H185" s="69"/>
      <c r="I185" s="70"/>
      <c r="J185" s="70"/>
      <c r="K185" s="70"/>
      <c r="L185" s="70"/>
      <c r="M185" s="70"/>
      <c r="N185" s="70"/>
      <c r="O185" s="70"/>
      <c r="Q185" s="72"/>
    </row>
    <row r="186" spans="1:18" x14ac:dyDescent="0.2">
      <c r="A186" s="1" t="s">
        <v>24</v>
      </c>
    </row>
    <row r="188" spans="1:18" ht="12.75" x14ac:dyDescent="0.2">
      <c r="A188" s="52" t="s">
        <v>409</v>
      </c>
      <c r="B188" s="52"/>
      <c r="E188" s="65" t="s">
        <v>405</v>
      </c>
      <c r="F188" s="65"/>
      <c r="G188" s="65"/>
      <c r="H188" s="65"/>
      <c r="I188" s="65"/>
      <c r="J188" s="65" t="s">
        <v>406</v>
      </c>
      <c r="K188" s="65"/>
      <c r="L188" s="65"/>
      <c r="M188" s="65"/>
      <c r="N188" s="41"/>
      <c r="O188" s="41"/>
      <c r="Q188" s="41"/>
    </row>
    <row r="189" spans="1:18" s="63" customFormat="1" ht="12.75" customHeight="1" x14ac:dyDescent="0.2">
      <c r="A189" s="75" t="s">
        <v>407</v>
      </c>
      <c r="B189" s="75"/>
      <c r="E189" s="66" t="s">
        <v>408</v>
      </c>
      <c r="F189" s="66"/>
      <c r="G189" s="66"/>
      <c r="H189" s="66"/>
      <c r="I189" s="76"/>
      <c r="J189" s="66" t="s">
        <v>410</v>
      </c>
      <c r="K189" s="66"/>
      <c r="L189" s="66"/>
      <c r="M189" s="66"/>
      <c r="N189" s="74"/>
      <c r="O189" s="74"/>
      <c r="P189" s="74"/>
      <c r="Q189" s="74"/>
    </row>
    <row r="190" spans="1:18" s="63" customFormat="1" ht="17.25" customHeight="1" x14ac:dyDescent="0.2">
      <c r="A190" s="75"/>
      <c r="B190" s="75"/>
      <c r="D190" s="64"/>
      <c r="E190" s="66"/>
      <c r="F190" s="66"/>
      <c r="G190" s="66"/>
      <c r="H190" s="66"/>
      <c r="I190" s="76"/>
      <c r="J190" s="66"/>
      <c r="K190" s="66"/>
      <c r="L190" s="66"/>
      <c r="M190" s="66"/>
      <c r="N190" s="74"/>
      <c r="O190" s="74"/>
      <c r="P190" s="74"/>
      <c r="Q190" s="74"/>
    </row>
    <row r="191" spans="1:18" s="63" customFormat="1" ht="21.75" customHeight="1" x14ac:dyDescent="0.2">
      <c r="A191" s="73"/>
      <c r="B191" s="73"/>
      <c r="D191" s="64"/>
      <c r="E191" s="64"/>
      <c r="F191" s="76"/>
      <c r="G191" s="76"/>
      <c r="H191" s="76"/>
      <c r="I191" s="76"/>
      <c r="J191" s="76"/>
      <c r="M191" s="74"/>
      <c r="N191" s="74"/>
      <c r="O191" s="74"/>
      <c r="P191" s="74"/>
      <c r="Q191" s="74"/>
    </row>
    <row r="192" spans="1:18" s="63" customFormat="1" ht="24.75" customHeight="1" x14ac:dyDescent="0.2">
      <c r="A192" s="73"/>
      <c r="B192" s="73"/>
      <c r="G192" s="64"/>
      <c r="H192" s="64"/>
      <c r="I192" s="64"/>
      <c r="J192" s="64"/>
    </row>
    <row r="193" spans="1:1" x14ac:dyDescent="0.2">
      <c r="A193" s="1" t="s">
        <v>411</v>
      </c>
    </row>
  </sheetData>
  <sheetProtection formatCells="0" formatColumns="0" formatRows="0" insertRows="0" deleteRows="0" autoFilter="0"/>
  <mergeCells count="7">
    <mergeCell ref="J188:M188"/>
    <mergeCell ref="A189:B190"/>
    <mergeCell ref="E189:H190"/>
    <mergeCell ref="J189:M190"/>
    <mergeCell ref="A1:O1"/>
    <mergeCell ref="E188:I188"/>
    <mergeCell ref="A188:B188"/>
  </mergeCells>
  <phoneticPr fontId="5" type="noConversion"/>
  <dataValidations count="1">
    <dataValidation allowBlank="1" showErrorMessage="1" prompt="Clave asignada al programa/proyecto" sqref="A2:A3 A24:A64 A98:A115 A123:A124 A132:A178 A182:A183" xr:uid="{00000000-0002-0000-0000-000000000000}"/>
  </dataValidations>
  <printOptions horizontalCentered="1"/>
  <pageMargins left="0" right="0" top="0.59055118110236227" bottom="0.59055118110236227" header="0.31496062992125984" footer="0.31496062992125984"/>
  <pageSetup paperSize="5" scale="74" orientation="landscape" r:id="rId1"/>
  <rowBreaks count="1" manualBreakCount="1">
    <brk id="181" max="1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8"/>
  <sheetViews>
    <sheetView zoomScale="120" zoomScaleNormal="120" zoomScaleSheetLayoutView="100" workbookViewId="0">
      <pane ySplit="1" topLeftCell="A2" activePane="bottomLeft" state="frozen"/>
      <selection pane="bottomLeft" activeCell="A9" sqref="A9"/>
    </sheetView>
  </sheetViews>
  <sheetFormatPr baseColWidth="10" defaultRowHeight="11.25" x14ac:dyDescent="0.2"/>
  <cols>
    <col min="1" max="1" width="147" customWidth="1"/>
  </cols>
  <sheetData>
    <row r="1" spans="1:1" ht="12" x14ac:dyDescent="0.2">
      <c r="A1" s="14" t="s">
        <v>17</v>
      </c>
    </row>
    <row r="2" spans="1:1" ht="11.25" customHeight="1" x14ac:dyDescent="0.2">
      <c r="A2" s="15" t="s">
        <v>25</v>
      </c>
    </row>
    <row r="3" spans="1:1" ht="11.25" customHeight="1" x14ac:dyDescent="0.2">
      <c r="A3" s="15" t="s">
        <v>26</v>
      </c>
    </row>
    <row r="4" spans="1:1" ht="11.25" customHeight="1" x14ac:dyDescent="0.2">
      <c r="A4" s="15" t="s">
        <v>27</v>
      </c>
    </row>
    <row r="5" spans="1:1" ht="11.25" customHeight="1" x14ac:dyDescent="0.2">
      <c r="A5" s="15" t="s">
        <v>28</v>
      </c>
    </row>
    <row r="6" spans="1:1" ht="11.25" customHeight="1" x14ac:dyDescent="0.2">
      <c r="A6" s="15" t="s">
        <v>29</v>
      </c>
    </row>
    <row r="7" spans="1:1" ht="12" x14ac:dyDescent="0.2">
      <c r="A7" s="15" t="s">
        <v>30</v>
      </c>
    </row>
    <row r="8" spans="1:1" ht="24" x14ac:dyDescent="0.2">
      <c r="A8" s="15" t="s">
        <v>31</v>
      </c>
    </row>
    <row r="9" spans="1:1" ht="36" x14ac:dyDescent="0.2">
      <c r="A9" s="15" t="s">
        <v>32</v>
      </c>
    </row>
    <row r="10" spans="1:1" ht="12" x14ac:dyDescent="0.2">
      <c r="A10" s="15" t="s">
        <v>33</v>
      </c>
    </row>
    <row r="11" spans="1:1" ht="24" x14ac:dyDescent="0.2">
      <c r="A11" s="15" t="s">
        <v>34</v>
      </c>
    </row>
    <row r="12" spans="1:1" ht="24" x14ac:dyDescent="0.2">
      <c r="A12" s="15" t="s">
        <v>35</v>
      </c>
    </row>
    <row r="13" spans="1:1" ht="12" x14ac:dyDescent="0.2">
      <c r="A13" s="15" t="s">
        <v>36</v>
      </c>
    </row>
    <row r="14" spans="1:1" ht="12" x14ac:dyDescent="0.2">
      <c r="A14" s="16" t="s">
        <v>37</v>
      </c>
    </row>
    <row r="15" spans="1:1" ht="24" x14ac:dyDescent="0.2">
      <c r="A15" s="15" t="s">
        <v>38</v>
      </c>
    </row>
    <row r="16" spans="1:1" ht="12" x14ac:dyDescent="0.2">
      <c r="A16" s="16" t="s">
        <v>39</v>
      </c>
    </row>
    <row r="17" spans="1:1" ht="11.25" customHeight="1" x14ac:dyDescent="0.2">
      <c r="A17" s="15"/>
    </row>
    <row r="18" spans="1:1" ht="12" x14ac:dyDescent="0.2">
      <c r="A18" s="17" t="s">
        <v>18</v>
      </c>
    </row>
    <row r="19" spans="1:1" ht="12" x14ac:dyDescent="0.2">
      <c r="A19" s="15" t="s">
        <v>19</v>
      </c>
    </row>
    <row r="20" spans="1:1" ht="12" x14ac:dyDescent="0.2">
      <c r="A20" s="18"/>
    </row>
    <row r="21" spans="1:1" ht="12" x14ac:dyDescent="0.2">
      <c r="A21" s="19" t="s">
        <v>20</v>
      </c>
    </row>
    <row r="22" spans="1:1" ht="36" x14ac:dyDescent="0.2">
      <c r="A22" s="20" t="s">
        <v>21</v>
      </c>
    </row>
    <row r="23" spans="1:1" ht="12" x14ac:dyDescent="0.2">
      <c r="A23" s="18"/>
    </row>
    <row r="24" spans="1:1" ht="49.9" customHeight="1" x14ac:dyDescent="0.2">
      <c r="A24" s="20" t="s">
        <v>40</v>
      </c>
    </row>
    <row r="25" spans="1:1" ht="12" x14ac:dyDescent="0.2">
      <c r="A25" s="18"/>
    </row>
    <row r="26" spans="1:1" ht="24" x14ac:dyDescent="0.2">
      <c r="A26" s="21" t="s">
        <v>41</v>
      </c>
    </row>
    <row r="27" spans="1:1" ht="12" x14ac:dyDescent="0.2">
      <c r="A27" s="18" t="s">
        <v>22</v>
      </c>
    </row>
    <row r="28" spans="1:1" ht="13.5" x14ac:dyDescent="0.2">
      <c r="A28" s="18" t="s">
        <v>42</v>
      </c>
    </row>
  </sheetData>
  <pageMargins left="0.70866141732283472" right="0.70866141732283472" top="0.74803149606299213" bottom="0.74803149606299213" header="0.31496062992125984" footer="0.31496062992125984"/>
  <pageSetup orientation="landscape" r:id="rId1"/>
  <headerFooter>
    <oddHeader>&amp;C&amp;10PROYECTOS DE INVERSIÓN</oddHeader>
    <oddFooter>&amp;L&amp;A&amp;R&amp;F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
</file>

<file path=customXml/itemProps1.xml><?xml version="1.0" encoding="utf-8"?>
<ds:datastoreItem xmlns:ds="http://schemas.openxmlformats.org/officeDocument/2006/customXml" ds:itemID="{CFF02B7F-2A05-47A0-9B5E-7D70CFE1924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2BBEB07-AD9F-49D1-8E66-13A4323425EB}">
  <ds:schemaRefs>
    <ds:schemaRef ds:uri="http://schemas.microsoft.com/office/2006/metadata/properties"/>
    <ds:schemaRef ds:uri="http://purl.org/dc/dcmitype/"/>
    <ds:schemaRef ds:uri="http://schemas.microsoft.com/office/2006/documentManagement/types"/>
    <ds:schemaRef ds:uri="http://purl.org/dc/elements/1.1/"/>
    <ds:schemaRef ds:uri="http://www.w3.org/XML/1998/namespace"/>
    <ds:schemaRef ds:uri="http://schemas.openxmlformats.org/package/2006/metadata/core-properties"/>
    <ds:schemaRef ds:uri="http://schemas.microsoft.com/office/infopath/2007/PartnerControl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6780960E-4C99-40A1-85BC-A15A2BEC42C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PPI</vt:lpstr>
      <vt:lpstr>Instructivo_PPI</vt:lpstr>
      <vt:lpstr>PPI!Área_de_impresión</vt:lpstr>
      <vt:lpstr>PPI!Títulos_a_imprimir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ing. Rafael Leon</cp:lastModifiedBy>
  <cp:lastPrinted>2025-11-25T21:34:46Z</cp:lastPrinted>
  <dcterms:created xsi:type="dcterms:W3CDTF">2014-10-22T05:35:08Z</dcterms:created>
  <dcterms:modified xsi:type="dcterms:W3CDTF">2025-11-25T21:38:30Z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0x010100828CC21759168C4EAD7644AD10074825</vt:lpwstr>
  </property>
</Properties>
</file>