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13_ncr:1_{3B9D91B7-9B91-4A83-8F3B-44845E96B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5" i="1" l="1"/>
  <c r="N145" i="1"/>
  <c r="M145" i="1"/>
  <c r="O144" i="1"/>
  <c r="N144" i="1"/>
  <c r="L144" i="1"/>
  <c r="O143" i="1"/>
  <c r="N143" i="1"/>
  <c r="M143" i="1"/>
  <c r="L143" i="1"/>
  <c r="O142" i="1"/>
  <c r="N142" i="1"/>
  <c r="M142" i="1"/>
  <c r="O141" i="1"/>
  <c r="N141" i="1"/>
  <c r="M141" i="1"/>
  <c r="O140" i="1"/>
  <c r="N140" i="1"/>
  <c r="M140" i="1"/>
  <c r="O139" i="1"/>
  <c r="N139" i="1"/>
  <c r="M139" i="1"/>
  <c r="L139" i="1"/>
  <c r="O138" i="1"/>
  <c r="N138" i="1"/>
  <c r="M138" i="1"/>
  <c r="L138" i="1"/>
  <c r="O137" i="1"/>
  <c r="N137" i="1"/>
  <c r="M137" i="1"/>
  <c r="O136" i="1"/>
  <c r="N136" i="1"/>
  <c r="M136" i="1"/>
  <c r="O135" i="1"/>
  <c r="N135" i="1"/>
  <c r="M135" i="1"/>
  <c r="O134" i="1"/>
  <c r="N134" i="1"/>
  <c r="M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O115" i="1"/>
  <c r="N115" i="1"/>
  <c r="L115" i="1"/>
  <c r="O114" i="1"/>
  <c r="N114" i="1"/>
  <c r="M114" i="1"/>
  <c r="L114" i="1"/>
  <c r="L63" i="1" l="1"/>
  <c r="M63" i="1"/>
  <c r="L6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89" i="1"/>
  <c r="L89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6" i="1"/>
  <c r="N66" i="1"/>
  <c r="M66" i="1"/>
  <c r="L66" i="1"/>
  <c r="M65" i="1"/>
  <c r="L65" i="1"/>
  <c r="O62" i="1"/>
  <c r="N62" i="1"/>
  <c r="M62" i="1"/>
  <c r="L62" i="1"/>
  <c r="O61" i="1"/>
  <c r="N61" i="1"/>
  <c r="M61" i="1"/>
  <c r="L61" i="1"/>
  <c r="M60" i="1"/>
  <c r="L60" i="1"/>
  <c r="O59" i="1"/>
  <c r="N59" i="1"/>
  <c r="M59" i="1"/>
  <c r="L59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O41" i="1"/>
  <c r="N41" i="1"/>
  <c r="O40" i="1"/>
  <c r="N40" i="1"/>
  <c r="M40" i="1"/>
  <c r="L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O13" i="1"/>
  <c r="N13" i="1"/>
  <c r="M13" i="1"/>
  <c r="L13" i="1"/>
  <c r="O12" i="1"/>
  <c r="N12" i="1"/>
  <c r="M12" i="1"/>
  <c r="L12" i="1"/>
  <c r="O11" i="1"/>
  <c r="N11" i="1"/>
  <c r="L11" i="1"/>
  <c r="O10" i="1"/>
  <c r="N10" i="1"/>
  <c r="M10" i="1"/>
  <c r="L10" i="1"/>
  <c r="O9" i="1"/>
  <c r="N9" i="1"/>
  <c r="O8" i="1"/>
  <c r="N8" i="1"/>
  <c r="L8" i="1"/>
  <c r="O7" i="1"/>
  <c r="N7" i="1"/>
  <c r="M7" i="1"/>
  <c r="L7" i="1"/>
  <c r="O5" i="1"/>
  <c r="N5" i="1"/>
  <c r="M5" i="1"/>
  <c r="L5" i="1"/>
</calcChain>
</file>

<file path=xl/sharedStrings.xml><?xml version="1.0" encoding="utf-8"?>
<sst xmlns="http://schemas.openxmlformats.org/spreadsheetml/2006/main" count="625" uniqueCount="209">
  <si>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</si>
  <si>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</si>
  <si>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</si>
  <si>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</si>
  <si>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</si>
  <si>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</si>
  <si>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</si>
  <si>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</si>
  <si>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</si>
  <si>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</si>
  <si>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</si>
  <si>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</si>
  <si>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</si>
  <si>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</si>
  <si>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</si>
  <si>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</si>
  <si>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</si>
  <si>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</si>
  <si>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ELABORÓ</t>
  </si>
  <si>
    <t>AUTORIZO</t>
  </si>
  <si>
    <t>SECRETARIA</t>
  </si>
  <si>
    <t>ING. RAFAEL LEÓN SIERRA</t>
  </si>
  <si>
    <t>JEFE DE DEPARTAMENTO DE ESTUDIOS Y SERVICIOS</t>
  </si>
  <si>
    <t>REVISÓ</t>
  </si>
  <si>
    <t>C. MARICELA VILLALOBOS LUCERO</t>
  </si>
  <si>
    <t>ENCARGADA DE LA DIRECCION DE ADMINISTRACIÓN E INFORMÁTICA</t>
  </si>
  <si>
    <t>C.CAROLINA ARMENTA CERVANTES</t>
  </si>
  <si>
    <t xml:space="preserve">Recursos Propios </t>
  </si>
  <si>
    <t>Secretaria de Planeación Urbana, Infraestructura, Movilidad, Medio Ambiente y Recursos Naturales</t>
  </si>
  <si>
    <t>Acción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</si>
  <si>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</si>
  <si>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</si>
  <si>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</si>
  <si>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</si>
  <si>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</si>
  <si>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</si>
  <si>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</si>
  <si>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</si>
  <si>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</si>
  <si>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</si>
  <si>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</si>
  <si>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</si>
  <si>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Renivelado con carpeta asfáltica de 4.0 cm de espesor de la calle Paseo Álvaro Obregón, tramo Héroes del 47 a Colima Colina Capristano, en la ciudad de La Paz, Baja California Sur</t>
  </si>
  <si>
    <t>Trabajos de bacheo en carretera transpeninsular del tramo: Santa Rosalía - Vizcaíno del Km 70+000 al 142+000, en Baja California Sur</t>
  </si>
  <si>
    <t>Trabajos de bacheo en carretera transpeninsular del tramo: Cabo San Lucas - San José del Cabo, en Baja California Sur</t>
  </si>
  <si>
    <t>Planes, estudios y proyectos</t>
  </si>
  <si>
    <t>Pavimentación con concreto hidráulico del Blvd. Golfo de California (Lateral de Carretera Loreto - Santa Rosalía), tramo: Delfines a Sierra, en la ciudad de Loreto, municipio de Loreto, Baja Californi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</si>
  <si>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</si>
  <si>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</si>
  <si>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</si>
  <si>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</si>
  <si>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</si>
  <si>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</si>
  <si>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</si>
  <si>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</si>
  <si>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</si>
  <si>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</si>
  <si>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</si>
  <si>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</si>
  <si>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</si>
  <si>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</si>
  <si>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</si>
  <si>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Pavimentación con concreto hidráulico de la calle Océano Atlántico, tramo Mar Caribe a Av. Golfo de California en la ciudad de La Paz, municipio de La Paz, Baja California Sur</t>
  </si>
  <si>
    <t>FAFEF.- Fondo de Aportaciones para el Fortalecimiento de las Entidades Federativas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</si>
  <si>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</si>
  <si>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</si>
  <si>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</si>
  <si>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</si>
  <si>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</si>
  <si>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</si>
  <si>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</si>
  <si>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</si>
  <si>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</si>
  <si>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</si>
  <si>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</si>
  <si>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</si>
  <si>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</si>
  <si>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</si>
  <si>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</si>
  <si>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</si>
  <si>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</si>
  <si>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</si>
  <si>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</si>
  <si>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</si>
  <si>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</si>
  <si>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</si>
  <si>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</si>
  <si>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</si>
  <si>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</si>
  <si>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</si>
  <si>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</si>
  <si>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</si>
  <si>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</si>
  <si>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</si>
  <si>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</si>
  <si>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Reencarpetado de camino: Ley Federal de Aguas # 4 - E.C. Transpeninsular, del km 0+000 al km 19+100, en tramos aislados, municipio de Comondú, Baja California Sur</t>
  </si>
  <si>
    <t>Construcción de muro de mampostería de piedra, para la retención de agua en la localidad de Paso Hondo, municipio de Comondú, Baja California Sur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</si>
  <si>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</si>
  <si>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</si>
  <si>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</si>
  <si>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</si>
  <si>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</si>
  <si>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</si>
  <si>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</si>
  <si>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</si>
  <si>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</si>
  <si>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</si>
  <si>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</si>
  <si>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Proyecto del Colector en La Paz, municipio de La Paz, Baja California Sur</t>
  </si>
  <si>
    <t>Ramo 9 SICT</t>
  </si>
  <si>
    <t>Proyecto Integral para la Construcción de calle Nicolás 
Tamaral (etapa 2)</t>
  </si>
  <si>
    <t>Pavimentación con concreto hidráulico del Camino San Miguel 
de Comondú a San José de Comondú, tramo: del Km 0+000 al
 km 3+370, municipio de Comondú, Baja California Sur</t>
  </si>
  <si>
    <t>Reconstrucción con carpeta asfáltica de la calle Colegio 
Militar, tramo: Adán G. Velarde a 8 de Octubre, en la localidad de 
Santa Rosalía, municipio de Mulegé, B.C.S.</t>
  </si>
  <si>
    <t xml:space="preserve">Renivelado de la calle Melitón Albáñez, tramo Miguel Hidalgo a 
5 de mayo en la ciudad de La Paz, municipio de La Paz, Baja 
California Sur
 </t>
  </si>
  <si>
    <t>Construcción de banquetas, alumbrado público y 
señalamiento vertical de la calle Municipio Libre, tramo 5 de mayo 
a José María Morelos y Pavón, en la ciudad de La Paz, municipio de
 La Paz, Baja California</t>
  </si>
  <si>
    <t>Trabajos de bacheo superficial en  la Red Federal libre de peaje en 
Baja California Sur (tramo Loreto Santa Rosalía)</t>
  </si>
  <si>
    <t>Trabajos de bacheo superficial en  la Red Federal libre de peaje en 
Baja California Sur (tramo Cd. Insurgentes - Loreto km 70+000 al 
km 118+000 km)</t>
  </si>
  <si>
    <t>Trabajos de bacheo superficial en  la Red Federal libre de peaje en 
Baja California Sur (tramo La Paz Cd. Insurgentes del km 70+000 al 
km 112+000 km)</t>
  </si>
  <si>
    <t>Construcción de banquetas, guarniciones y alumbrado público
 en calle Francisco I. Madero, entre Atanasio Carrillo y 
Magdalena de Kino, colonia Centro, en Loreto, municipio de 
Loreto, Baja California Sur</t>
  </si>
  <si>
    <t>Construcción de obras complementarias en el puente 
Santa Cruz del km 3+800 al 4+800 del camino: Las Cuevas - La 
Ribera - El Rincón, municipio de Los Cabos, Baja California Sur</t>
  </si>
  <si>
    <t>Renivelado con carpeta asfáltica de 4.0 cm de espesor de la calle 
Belisario Domínguez, tramo Constitución a Juan María de 
Salvatierra, en la ciudad de La Paz, Baja California Sur</t>
  </si>
  <si>
    <t>Renivelado con carpeta asfáltica de 4.0 cm de espesor de la calle 
Valentín Gómez Farias, tramo Miguel Hidalgo a José María 
Morelos y Pavón, en la ciudad de La Paz, Baja California Sur</t>
  </si>
  <si>
    <t>Renivelado con carpeta asfáltica de 4.0 cm de espesor de la calle 
José María Morelos y Pavón, tramo Lic. Primo Verdad a Ignacio
 Ramírez, en la ciudad de La Paz, Baja California Sur</t>
  </si>
  <si>
    <t>Renivelado con carpeta asfáltica de 4.0 cm de espesor de la calle 
Aquiles Serdán, tramo 5 de Mayo a Degollado, en la ciudad de La 
Paz, Baja California Sur</t>
  </si>
  <si>
    <t>Renivelado con carpeta asfáltica de 4.0 cm de espesor de la calle 
Francisco I. Madero, tramo José María Morelos y Pavón a 
Constitución, en la ciudad de La Paz, Baja California Sur</t>
  </si>
  <si>
    <t>Trabajos de bacheo en carretera transpeninsular del tramo: Ciudad 
Insurgentes - Loreto del Km 0+000 al 120+000, en Baja California Sur</t>
  </si>
  <si>
    <t xml:space="preserve">
 Trabajos rutinarios de bacheo de la carretera transpeninsular del 
tamo: Ciudad Insurgentes -  Loreto, en Baja California Sur</t>
  </si>
  <si>
    <t>Renivelación de tres tramos carreteros de Ciudad Insurgentes - Loreto, tramo 1 del km 92+000 al  km 92+300, tramo 2 del km 
96+500, tramo 3 del km 105+700 al  106+200, en Baja California Sur</t>
  </si>
  <si>
    <t>SECRETARÍA DE PLANEACIÓN URBANA, INFRAESTRUCTURA, MOVILIDAD, MEDIO AMBIENTE Y RECURSOS NATURALES
Programas y Proyectos de Inversión
Del 1-ENE-25 al 31-AGO-25</t>
  </si>
  <si>
    <t>Supervisión de los trabajos de la obra Pavimentación con carpeta 
asfáltica del camino del ejido L.F.A. #3 al ejido L.F.A. #4, en el 
municipio de Comondú, Baja California Sur</t>
  </si>
  <si>
    <t>Trabajos de bacheo en 2 tramos carreteros: tramo 1 Ciudad 
Insurgentes - Loreto del Km 0+000 al 119+000 y tramo 2 de Loreto a 
H. Mulegé del km 0+000 al 135+500, en Baja California Sur</t>
  </si>
  <si>
    <t>Trabajos de bacheo en carretera transpeninsular del tramo: 
Vizcaíno - Bahía Tortugas (tramos aislados), en Baja California Sur</t>
  </si>
  <si>
    <t xml:space="preserve">Renivelación de seis tramos carreteros de Vizcaíno - Bahía 
Tortugas, tramo 1 del km 20+836 al km 21+000 izq., tramo 2 del km 
20+800 al km 21+000 der., tramo 3 del km 7+000 al km 7+200 der., 
tramo 4 </t>
  </si>
  <si>
    <t>Trabajos de bacheo en carretera transpeninsular del tramo: La Paz - Ciudad Constitución del km112+000 al 140+000, en Baja California Sur</t>
  </si>
  <si>
    <t>Trabajos de bacheo en carretera transpeninsular del tramo: La Paz - Ciudad Constitución del km 140+000 al 208+000, en Baja 
California Sur</t>
  </si>
  <si>
    <t>Instalación de sistema solar para la iluminación de la Puerta de La 
Paz, en la ciudad de La Paz, municipio de La Paz, Baja California Sur</t>
  </si>
  <si>
    <t>Elaboración de estudios y proyecto ejecutivo para la 
construcción de la glorieta FONATUR, km 30+300 de la 
carretera Cabo San Lucas ¿ La Paz, en la ciudad de San José del Cabo, estado de Baja Californi</t>
  </si>
  <si>
    <t>Pavimentación con concreto hidráulico de la calle Ayuntamiento, tramo Melchor Ocampo a 5 de Mayo, en la ciudad de La Paz, municipio de La Paz, Baja California Sur</t>
  </si>
  <si>
    <t xml:space="preserve">Renivelado de la calle 16 de Septiembre, tramo: Isabel La Catolica a Josefa Ortiz de Dominguez, en la ciudad de La Paz, municipio de La Paz, Baja California Sur
 </t>
  </si>
  <si>
    <t xml:space="preserve">Renivelado con carpeta asfáltica de la calle Carabineros, tramo: Blvd. Luis Donaldo Colosio a Dátil, en la ciudad de La Paz, municipio de La Paz, Baja California Sur
 </t>
  </si>
  <si>
    <t>0702116.D011P0131.530.12352116</t>
  </si>
  <si>
    <t>Rehabilitación de Segunda Etapa Escuela de Música (parque exterior), en Ciudad Constitución, </t>
  </si>
  <si>
    <t>Participaciones e Incentivos Economicos a Entidades Federativas</t>
  </si>
  <si>
    <t>SEPUIMM
(DOP)</t>
  </si>
  <si>
    <t>Accion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</si>
  <si>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</si>
  <si>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</si>
  <si>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</si>
  <si>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</si>
  <si>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</si>
  <si>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</si>
  <si>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</si>
  <si>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</si>
  <si>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</si>
  <si>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</si>
  <si>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</si>
  <si>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</si>
  <si>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</si>
  <si>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</si>
  <si>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0702116.D011P0131.530.12352137</t>
  </si>
  <si>
    <t>Primera Etapa Campo de Fútbol El Santuario (incluye trabajos de reconstrucción de bardas perimetrales, gradas con sombra, porterías, baños y andadores), en la ciudad de La Paz, Municipio de La Paz, Baja California Sur.</t>
  </si>
  <si>
    <t>0702116.D011P0131.530.12352141</t>
  </si>
  <si>
    <t>Construcción de sombra en la Telesecundaria Josefa Ortiz de Domínguez, en la localidad El Dátil, municipio de Mulegé, Baja California Sur.</t>
  </si>
  <si>
    <t>0702116.D011P0131.530.12352142</t>
  </si>
  <si>
    <t>Construcción de la primera etapa de Casa Cuna, en la localidad de Vizcaíno, municipio de Mulegé, Baja California Sur.</t>
  </si>
  <si>
    <t>0702116.D011P0131.530.12352143</t>
  </si>
  <si>
    <t>Rehabilitación de Cancha Deportiva, en la localidad de San Ignacio (incluye sustitución de empastado y rehabilitación de luminarias), en la localidad de San Ignacio, municipio de Mulegé, Baja California Sur.</t>
  </si>
  <si>
    <t>0702116.D011P0131.530.12352144</t>
  </si>
  <si>
    <t>Suministro e instalación de Mobiliario en Módulos (A, C y D), oficinas de Gobierno de la SEPUIMM, ubicadas Primo Verdad entre Degollado y 16 de Septiembre, en la ciudad de La Paz, municipio de La Paz, Baja California Sur.</t>
  </si>
  <si>
    <t>0702116.D011P0131.530.12352145</t>
  </si>
  <si>
    <t>Remodelación de oficinas y área de voz y datos de la SEPUIMM, en la ciudad de La Paz, municipio de La Paz, Baja California Sur.</t>
  </si>
  <si>
    <t>0702116.D011P0131.530.12352146</t>
  </si>
  <si>
    <t>Primera etapa de la ampliación y remodelación de las Oficinas del Instituto Estatal de Radio y Televisión, en la ciudad de La Paz, municipio de La Paz, Baja California Sur.</t>
  </si>
  <si>
    <t>0702116.D011P0131.530.12352147</t>
  </si>
  <si>
    <t>Trabajos de impermeabilización del Centro de Rehabilitación y Educación Especial (CREE), en la ciudad de La Paz, municipio de La Paz, Baja California Sur.</t>
  </si>
  <si>
    <t>0702116.D011P0131.530.12352148</t>
  </si>
  <si>
    <t>Trabajos de impermeabilización del Centro Asistencial "Casa Valentina", integrado al Sistema Estatal DIF), en la ciudad de La Paz, municipio de La Paz, Baja California Sur.</t>
  </si>
  <si>
    <t>0702116.D011P0131.530.12352149</t>
  </si>
  <si>
    <t>Trabajos de reconstrucción de cisterna para tinaco de 10 mil litros en Centro Asistencial "Casa Valentina", en la ciudad de La Paz, municipio de La Paz, Baja California Sur.</t>
  </si>
  <si>
    <t>0702116.D011P0131.530.12352150</t>
  </si>
  <si>
    <t>Trabajos de reconstrucción de cisterna para tinaco de 10 mil litros en Casa Cuna, en la ciudad de La Paz, municipio de La Paz, Baja California Sur.</t>
  </si>
  <si>
    <t>0702116.D011P0131.530.12352151</t>
  </si>
  <si>
    <t>Remodelación de Baños inclusivos en el albergue de Asistencia Social de SEDIF, en la ciudad de La Paz, municipio de La Paz, Baja California Sur.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</si>
  <si>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</si>
  <si>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</si>
  <si>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</si>
  <si>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</si>
  <si>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</si>
  <si>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</si>
  <si>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0702116.D011P0131.530.12710017</t>
  </si>
  <si>
    <t xml:space="preserve">Proyecto de Laboratorio de Innovación Tecnologica.
</t>
  </si>
  <si>
    <t>0702116.D011P0131.548.12352105</t>
  </si>
  <si>
    <t>Centro Integral de Finanzas, en la ciudad de La Paz, municipio de La Paz, Baja California Sur</t>
  </si>
  <si>
    <t xml:space="preserve">Fondo de Aportaciones para el Fortalecimiento de Entidades Federativas.  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</si>
  <si>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</si>
  <si>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</si>
  <si>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</si>
  <si>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</si>
  <si>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</si>
  <si>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</si>
  <si>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</si>
  <si>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</si>
  <si>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0702116.D011P0131.564.12352090</t>
  </si>
  <si>
    <t>Construcción de Centro de Resguardo Temporal para Cuerpos y/o Restos Humanos, en Chametla, municipio de La Paz, B.C.S.</t>
  </si>
  <si>
    <t>Secretaria de Gobernación Ramo 04</t>
  </si>
  <si>
    <t>0702116.D011P0131.564.12352134</t>
  </si>
  <si>
    <t>Creación del CJM Los Cabos, Baja California Sur</t>
  </si>
  <si>
    <t>0702116.D011P0131.564.12352159</t>
  </si>
  <si>
    <t>Construcción de inmuebles de la Comisión Local de Busqueda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</si>
</sst>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0" xfId="0" applyAlignment="1">
      <alignment horizontal="center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3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9" fontId="5" fillId="3" borderId="1" xfId="1" applyFont="1" applyFill="1" applyBorder="1" applyAlignment="1">
      <alignment horizontal="center" vertical="center"/>
    </xf>
    <xf numFmtId="9" fontId="5" fillId="3" borderId="1" xfId="1" applyFont="1" applyFill="1" applyBorder="1" applyAlignment="1" applyProtection="1">
      <alignment vertical="center" wrapText="1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9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7" xfId="4" xr:uid="{00000000-0005-0000-0000-000001000000}"/>
    <cellStyle name="Normal 4 2" xfId="3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51"/>
  <sheetViews>
    <sheetView tabSelected="1" view="pageBreakPreview" topLeftCell="A140" zoomScale="85" zoomScaleNormal="100" zoomScaleSheetLayoutView="85" workbookViewId="0">
      <selection activeCell="G113" sqref="G113"/>
    </sheetView>
  </sheetViews>
  <sheetFormatPr baseColWidth="10" defaultRowHeight="11.25" x14ac:dyDescent="0.2"/>
  <cols>
    <col min="1" max="1" width="22.5" style="7" customWidth="1"/>
    <col min="2" max="2" width="61.83203125" customWidth="1"/>
    <col min="3" max="3" width="34.83203125" style="14" customWidth="1"/>
    <col min="4" max="4" width="41.33203125" style="3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0" max="10" width="17.1640625" customWidth="1"/>
    <col min="11" max="11" width="12" style="2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43" t="s">
        <v>128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2.75" customHeight="1" x14ac:dyDescent="0.2">
      <c r="A3" s="47" t="s">
        <v>4</v>
      </c>
      <c r="B3" s="47" t="s">
        <v>5</v>
      </c>
      <c r="C3" s="47" t="s">
        <v>6</v>
      </c>
      <c r="D3" s="47" t="s">
        <v>7</v>
      </c>
      <c r="E3" s="4"/>
      <c r="F3" s="5" t="s">
        <v>0</v>
      </c>
      <c r="G3" s="6"/>
      <c r="H3" s="44" t="s">
        <v>1</v>
      </c>
      <c r="I3" s="45"/>
      <c r="J3" s="45"/>
      <c r="K3" s="46"/>
      <c r="L3" s="49" t="s">
        <v>2</v>
      </c>
      <c r="M3" s="50"/>
      <c r="N3" s="51" t="s">
        <v>3</v>
      </c>
      <c r="O3" s="52"/>
    </row>
    <row r="4" spans="1:15" ht="25.5" x14ac:dyDescent="0.2">
      <c r="A4" s="48"/>
      <c r="B4" s="48"/>
      <c r="C4" s="48"/>
      <c r="D4" s="48"/>
      <c r="E4" s="19" t="s">
        <v>8</v>
      </c>
      <c r="F4" s="19" t="s">
        <v>9</v>
      </c>
      <c r="G4" s="19" t="s">
        <v>10</v>
      </c>
      <c r="H4" s="19" t="s">
        <v>11</v>
      </c>
      <c r="I4" s="19" t="s">
        <v>9</v>
      </c>
      <c r="J4" s="19" t="s">
        <v>12</v>
      </c>
      <c r="K4" s="19" t="s">
        <v>13</v>
      </c>
      <c r="L4" s="19" t="s">
        <v>14</v>
      </c>
      <c r="M4" s="19" t="s">
        <v>15</v>
      </c>
      <c r="N4" s="20" t="s">
        <v>16</v>
      </c>
      <c r="O4" s="20" t="s">
        <v>17</v>
      </c>
    </row>
    <row r="5" spans="1:15" s="2" customFormat="1" ht="33.75" x14ac:dyDescent="0.2">
      <c r="A5" s="21">
        <v>55063</v>
      </c>
      <c r="B5" s="21" t="s">
        <v>110</v>
      </c>
      <c r="C5" s="22" t="s">
        <v>27</v>
      </c>
      <c r="D5" s="22" t="s">
        <v>28</v>
      </c>
      <c r="E5" s="23">
        <v>670601.49</v>
      </c>
      <c r="F5" s="23">
        <v>670601.49</v>
      </c>
      <c r="G5" s="23">
        <v>0</v>
      </c>
      <c r="H5" s="23">
        <v>1</v>
      </c>
      <c r="I5" s="23">
        <v>1</v>
      </c>
      <c r="J5" s="23">
        <v>1</v>
      </c>
      <c r="K5" s="24" t="s">
        <v>29</v>
      </c>
      <c r="L5" s="25">
        <f>+G5/E5%/100</f>
        <v>0</v>
      </c>
      <c r="M5" s="25">
        <f>+H5/F5%/100</f>
        <v>1.4911985954579372E-6</v>
      </c>
      <c r="N5" s="25">
        <f>10000%/100</f>
        <v>1</v>
      </c>
      <c r="O5" s="25">
        <f>10000%/100</f>
        <v>1</v>
      </c>
    </row>
    <row r="6" spans="1:15" s="2" customFormat="1" ht="36" x14ac:dyDescent="0.2">
      <c r="A6" s="21">
        <v>55102</v>
      </c>
      <c r="B6" s="21" t="s">
        <v>111</v>
      </c>
      <c r="C6" s="22" t="s">
        <v>27</v>
      </c>
      <c r="D6" s="22" t="s">
        <v>28</v>
      </c>
      <c r="E6" s="23">
        <v>406918.26</v>
      </c>
      <c r="F6" s="23">
        <v>406918.26</v>
      </c>
      <c r="G6" s="23">
        <v>406908.45</v>
      </c>
      <c r="H6" s="23">
        <v>1</v>
      </c>
      <c r="I6" s="23">
        <v>1</v>
      </c>
      <c r="J6" s="23">
        <v>1</v>
      </c>
      <c r="K6" s="24" t="s">
        <v>29</v>
      </c>
      <c r="L6" s="25">
        <f>+G6/E6%/100</f>
        <v>0.99997589196415015</v>
      </c>
      <c r="M6" s="25">
        <v>1</v>
      </c>
      <c r="N6" s="26">
        <v>1</v>
      </c>
      <c r="O6" s="26">
        <v>1</v>
      </c>
    </row>
    <row r="7" spans="1:15" s="2" customFormat="1" ht="36" x14ac:dyDescent="0.2">
      <c r="A7" s="21">
        <v>55128</v>
      </c>
      <c r="B7" s="21" t="s">
        <v>112</v>
      </c>
      <c r="C7" s="22" t="s">
        <v>27</v>
      </c>
      <c r="D7" s="22" t="s">
        <v>28</v>
      </c>
      <c r="E7" s="23">
        <v>308892.26</v>
      </c>
      <c r="F7" s="23">
        <v>308892.26</v>
      </c>
      <c r="G7" s="23">
        <v>0</v>
      </c>
      <c r="H7" s="23">
        <v>1</v>
      </c>
      <c r="I7" s="23">
        <v>1</v>
      </c>
      <c r="J7" s="23">
        <v>1</v>
      </c>
      <c r="K7" s="24" t="s">
        <v>29</v>
      </c>
      <c r="L7" s="25">
        <f t="shared" ref="L7:L10" si="0">+G7/E7%</f>
        <v>0</v>
      </c>
      <c r="M7" s="25">
        <f t="shared" ref="M7:M10" si="1">+G7/F7%</f>
        <v>0</v>
      </c>
      <c r="N7" s="25">
        <f t="shared" ref="N7:O27" si="2">10000%/100</f>
        <v>1</v>
      </c>
      <c r="O7" s="25">
        <f t="shared" si="2"/>
        <v>1</v>
      </c>
    </row>
    <row r="8" spans="1:15" s="2" customFormat="1" ht="36" x14ac:dyDescent="0.2">
      <c r="A8" s="21">
        <v>55156</v>
      </c>
      <c r="B8" s="21" t="s">
        <v>30</v>
      </c>
      <c r="C8" s="22" t="s">
        <v>27</v>
      </c>
      <c r="D8" s="22" t="s">
        <v>28</v>
      </c>
      <c r="E8" s="23">
        <v>46724342.990000002</v>
      </c>
      <c r="F8" s="23">
        <v>46724342.990000002</v>
      </c>
      <c r="G8" s="23">
        <v>41815661.899999999</v>
      </c>
      <c r="H8" s="23">
        <v>1</v>
      </c>
      <c r="I8" s="23">
        <v>1</v>
      </c>
      <c r="J8" s="23">
        <v>1</v>
      </c>
      <c r="K8" s="24" t="s">
        <v>29</v>
      </c>
      <c r="L8" s="25">
        <f>+G8/E8%/100</f>
        <v>0.89494381780712107</v>
      </c>
      <c r="M8" s="25">
        <v>0.89</v>
      </c>
      <c r="N8" s="25">
        <f t="shared" si="2"/>
        <v>1</v>
      </c>
      <c r="O8" s="25">
        <f t="shared" si="2"/>
        <v>1</v>
      </c>
    </row>
    <row r="9" spans="1:15" s="2" customFormat="1" ht="36" x14ac:dyDescent="0.2">
      <c r="A9" s="21">
        <v>55157</v>
      </c>
      <c r="B9" s="21" t="s">
        <v>31</v>
      </c>
      <c r="C9" s="22" t="s">
        <v>27</v>
      </c>
      <c r="D9" s="22" t="s">
        <v>28</v>
      </c>
      <c r="E9" s="23">
        <v>0</v>
      </c>
      <c r="F9" s="23">
        <v>0</v>
      </c>
      <c r="G9" s="23">
        <v>0</v>
      </c>
      <c r="H9" s="23">
        <v>1</v>
      </c>
      <c r="I9" s="23">
        <v>1</v>
      </c>
      <c r="J9" s="23">
        <v>1</v>
      </c>
      <c r="K9" s="24" t="s">
        <v>29</v>
      </c>
      <c r="L9" s="25">
        <v>0</v>
      </c>
      <c r="M9" s="25">
        <v>0</v>
      </c>
      <c r="N9" s="25">
        <f t="shared" si="2"/>
        <v>1</v>
      </c>
      <c r="O9" s="25">
        <f t="shared" si="2"/>
        <v>1</v>
      </c>
    </row>
    <row r="10" spans="1:15" s="2" customFormat="1" ht="48" x14ac:dyDescent="0.2">
      <c r="A10" s="21">
        <v>55164</v>
      </c>
      <c r="B10" s="21" t="s">
        <v>113</v>
      </c>
      <c r="C10" s="22" t="s">
        <v>27</v>
      </c>
      <c r="D10" s="22" t="s">
        <v>28</v>
      </c>
      <c r="E10" s="23">
        <v>132490.92000000001</v>
      </c>
      <c r="F10" s="23">
        <v>132490.92000000001</v>
      </c>
      <c r="G10" s="23">
        <v>0</v>
      </c>
      <c r="H10" s="23">
        <v>1</v>
      </c>
      <c r="I10" s="23">
        <v>1</v>
      </c>
      <c r="J10" s="23">
        <v>1</v>
      </c>
      <c r="K10" s="24" t="s">
        <v>29</v>
      </c>
      <c r="L10" s="25">
        <f t="shared" si="0"/>
        <v>0</v>
      </c>
      <c r="M10" s="25">
        <f t="shared" si="1"/>
        <v>0</v>
      </c>
      <c r="N10" s="25">
        <f t="shared" si="2"/>
        <v>1</v>
      </c>
      <c r="O10" s="25">
        <f t="shared" si="2"/>
        <v>1</v>
      </c>
    </row>
    <row r="11" spans="1:15" s="2" customFormat="1" ht="72" x14ac:dyDescent="0.2">
      <c r="A11" s="21">
        <v>55167</v>
      </c>
      <c r="B11" s="21" t="s">
        <v>114</v>
      </c>
      <c r="C11" s="22" t="s">
        <v>27</v>
      </c>
      <c r="D11" s="22" t="s">
        <v>28</v>
      </c>
      <c r="E11" s="23">
        <v>155862</v>
      </c>
      <c r="F11" s="23">
        <v>155862</v>
      </c>
      <c r="G11" s="23">
        <v>154363.91</v>
      </c>
      <c r="H11" s="23">
        <v>1</v>
      </c>
      <c r="I11" s="23">
        <v>1</v>
      </c>
      <c r="J11" s="23">
        <v>1</v>
      </c>
      <c r="K11" s="24" t="s">
        <v>29</v>
      </c>
      <c r="L11" s="25">
        <f>+G11/E11%/100</f>
        <v>0.99038835636652944</v>
      </c>
      <c r="M11" s="25">
        <v>0.99</v>
      </c>
      <c r="N11" s="25">
        <f t="shared" si="2"/>
        <v>1</v>
      </c>
      <c r="O11" s="25">
        <f t="shared" si="2"/>
        <v>1</v>
      </c>
    </row>
    <row r="12" spans="1:15" s="2" customFormat="1" ht="36" x14ac:dyDescent="0.2">
      <c r="A12" s="21">
        <v>55173</v>
      </c>
      <c r="B12" s="27" t="s">
        <v>115</v>
      </c>
      <c r="C12" s="22" t="s">
        <v>27</v>
      </c>
      <c r="D12" s="22" t="s">
        <v>28</v>
      </c>
      <c r="E12" s="23">
        <v>628934.19999999995</v>
      </c>
      <c r="F12" s="23">
        <v>628934.19999999995</v>
      </c>
      <c r="G12" s="23">
        <v>628934.19999999995</v>
      </c>
      <c r="H12" s="23">
        <v>1</v>
      </c>
      <c r="I12" s="23">
        <v>1</v>
      </c>
      <c r="J12" s="23">
        <v>1</v>
      </c>
      <c r="K12" s="24" t="s">
        <v>29</v>
      </c>
      <c r="L12" s="25">
        <f>+G12/E12%/100</f>
        <v>1</v>
      </c>
      <c r="M12" s="25">
        <f>+G12/F12%/100</f>
        <v>1</v>
      </c>
      <c r="N12" s="25">
        <f t="shared" si="2"/>
        <v>1</v>
      </c>
      <c r="O12" s="25">
        <f t="shared" si="2"/>
        <v>1</v>
      </c>
    </row>
    <row r="13" spans="1:15" s="2" customFormat="1" ht="60" x14ac:dyDescent="0.2">
      <c r="A13" s="21">
        <v>55175</v>
      </c>
      <c r="B13" s="21" t="s">
        <v>116</v>
      </c>
      <c r="C13" s="22" t="s">
        <v>27</v>
      </c>
      <c r="D13" s="22" t="s">
        <v>28</v>
      </c>
      <c r="E13" s="23">
        <v>120195.38</v>
      </c>
      <c r="F13" s="23">
        <v>120195.38</v>
      </c>
      <c r="G13" s="23">
        <v>120195.38</v>
      </c>
      <c r="H13" s="23">
        <v>1</v>
      </c>
      <c r="I13" s="23">
        <v>1</v>
      </c>
      <c r="J13" s="23">
        <v>1</v>
      </c>
      <c r="K13" s="24" t="s">
        <v>29</v>
      </c>
      <c r="L13" s="25">
        <f>+G13/E13%/100</f>
        <v>1</v>
      </c>
      <c r="M13" s="25">
        <f>+G13/F13%/100</f>
        <v>1</v>
      </c>
      <c r="N13" s="25">
        <f t="shared" si="2"/>
        <v>1</v>
      </c>
      <c r="O13" s="25">
        <f t="shared" si="2"/>
        <v>1</v>
      </c>
    </row>
    <row r="14" spans="1:15" s="2" customFormat="1" ht="60" x14ac:dyDescent="0.2">
      <c r="A14" s="21">
        <v>55179</v>
      </c>
      <c r="B14" s="21" t="s">
        <v>117</v>
      </c>
      <c r="C14" s="22" t="s">
        <v>27</v>
      </c>
      <c r="D14" s="22" t="s">
        <v>28</v>
      </c>
      <c r="E14" s="23">
        <v>0</v>
      </c>
      <c r="F14" s="23">
        <v>0</v>
      </c>
      <c r="G14" s="23">
        <v>0</v>
      </c>
      <c r="H14" s="23">
        <v>1</v>
      </c>
      <c r="I14" s="23">
        <v>1</v>
      </c>
      <c r="J14" s="23">
        <v>1</v>
      </c>
      <c r="K14" s="24" t="s">
        <v>29</v>
      </c>
      <c r="L14" s="25">
        <v>0</v>
      </c>
      <c r="M14" s="25">
        <v>0</v>
      </c>
      <c r="N14" s="25">
        <f t="shared" si="2"/>
        <v>1</v>
      </c>
      <c r="O14" s="25">
        <f t="shared" si="2"/>
        <v>1</v>
      </c>
    </row>
    <row r="15" spans="1:15" s="2" customFormat="1" ht="48" x14ac:dyDescent="0.2">
      <c r="A15" s="21">
        <v>55182</v>
      </c>
      <c r="B15" s="21" t="s">
        <v>118</v>
      </c>
      <c r="C15" s="22" t="s">
        <v>27</v>
      </c>
      <c r="D15" s="22" t="s">
        <v>28</v>
      </c>
      <c r="E15" s="23">
        <v>1507100.03</v>
      </c>
      <c r="F15" s="23">
        <v>1507100.03</v>
      </c>
      <c r="G15" s="23">
        <v>1081668.6000000001</v>
      </c>
      <c r="H15" s="23">
        <v>1</v>
      </c>
      <c r="I15" s="23">
        <v>1</v>
      </c>
      <c r="J15" s="23">
        <v>1</v>
      </c>
      <c r="K15" s="24" t="s">
        <v>29</v>
      </c>
      <c r="L15" s="25">
        <f t="shared" ref="L15:L32" si="3">+G15/E15%/100</f>
        <v>0.71771520036397318</v>
      </c>
      <c r="M15" s="25">
        <f>+G15/F15%/100</f>
        <v>0.71771520036397318</v>
      </c>
      <c r="N15" s="25">
        <f t="shared" si="2"/>
        <v>1</v>
      </c>
      <c r="O15" s="25">
        <f t="shared" si="2"/>
        <v>1</v>
      </c>
    </row>
    <row r="16" spans="1:15" s="2" customFormat="1" ht="36" x14ac:dyDescent="0.2">
      <c r="A16" s="21">
        <v>55183</v>
      </c>
      <c r="B16" s="21" t="s">
        <v>32</v>
      </c>
      <c r="C16" s="22" t="s">
        <v>27</v>
      </c>
      <c r="D16" s="22" t="s">
        <v>28</v>
      </c>
      <c r="E16" s="23">
        <v>625796.29</v>
      </c>
      <c r="F16" s="23">
        <v>625796.29</v>
      </c>
      <c r="G16" s="23">
        <v>625796.29</v>
      </c>
      <c r="H16" s="23">
        <v>1</v>
      </c>
      <c r="I16" s="23">
        <v>1</v>
      </c>
      <c r="J16" s="23">
        <v>1</v>
      </c>
      <c r="K16" s="24" t="s">
        <v>29</v>
      </c>
      <c r="L16" s="25">
        <f t="shared" si="3"/>
        <v>1</v>
      </c>
      <c r="M16" s="25">
        <f t="shared" ref="M16:M32" si="4">+G16/F16%/100</f>
        <v>1</v>
      </c>
      <c r="N16" s="25">
        <f t="shared" si="2"/>
        <v>1</v>
      </c>
      <c r="O16" s="25">
        <f t="shared" si="2"/>
        <v>1</v>
      </c>
    </row>
    <row r="17" spans="1:15" s="2" customFormat="1" ht="48" x14ac:dyDescent="0.2">
      <c r="A17" s="21">
        <v>55184</v>
      </c>
      <c r="B17" s="21" t="s">
        <v>33</v>
      </c>
      <c r="C17" s="22" t="s">
        <v>27</v>
      </c>
      <c r="D17" s="22" t="s">
        <v>28</v>
      </c>
      <c r="E17" s="23">
        <v>3342860.16</v>
      </c>
      <c r="F17" s="23">
        <v>3342860.16</v>
      </c>
      <c r="G17" s="23">
        <v>3342860.16</v>
      </c>
      <c r="H17" s="23">
        <v>1</v>
      </c>
      <c r="I17" s="23">
        <v>1</v>
      </c>
      <c r="J17" s="23">
        <v>1</v>
      </c>
      <c r="K17" s="24" t="s">
        <v>29</v>
      </c>
      <c r="L17" s="25">
        <f t="shared" si="3"/>
        <v>1</v>
      </c>
      <c r="M17" s="25">
        <f t="shared" si="4"/>
        <v>1</v>
      </c>
      <c r="N17" s="25">
        <f t="shared" si="2"/>
        <v>1</v>
      </c>
      <c r="O17" s="25">
        <f t="shared" si="2"/>
        <v>1</v>
      </c>
    </row>
    <row r="18" spans="1:15" s="2" customFormat="1" ht="36" x14ac:dyDescent="0.2">
      <c r="A18" s="21">
        <v>55185</v>
      </c>
      <c r="B18" s="21" t="s">
        <v>34</v>
      </c>
      <c r="C18" s="22" t="s">
        <v>27</v>
      </c>
      <c r="D18" s="22" t="s">
        <v>28</v>
      </c>
      <c r="E18" s="23">
        <v>1358036.94</v>
      </c>
      <c r="F18" s="23">
        <v>1358036.94</v>
      </c>
      <c r="G18" s="23">
        <v>1358036.94</v>
      </c>
      <c r="H18" s="23">
        <v>1</v>
      </c>
      <c r="I18" s="23">
        <v>1</v>
      </c>
      <c r="J18" s="23">
        <v>1</v>
      </c>
      <c r="K18" s="24" t="s">
        <v>29</v>
      </c>
      <c r="L18" s="25">
        <f t="shared" si="3"/>
        <v>1</v>
      </c>
      <c r="M18" s="25">
        <f t="shared" si="4"/>
        <v>1</v>
      </c>
      <c r="N18" s="25">
        <f t="shared" si="2"/>
        <v>1</v>
      </c>
      <c r="O18" s="25">
        <f t="shared" si="2"/>
        <v>1</v>
      </c>
    </row>
    <row r="19" spans="1:15" s="2" customFormat="1" ht="33.75" x14ac:dyDescent="0.2">
      <c r="A19" s="21">
        <v>55186</v>
      </c>
      <c r="B19" s="21" t="s">
        <v>35</v>
      </c>
      <c r="C19" s="22" t="s">
        <v>27</v>
      </c>
      <c r="D19" s="22" t="s">
        <v>28</v>
      </c>
      <c r="E19" s="23">
        <v>1969506</v>
      </c>
      <c r="F19" s="23">
        <v>1969506</v>
      </c>
      <c r="G19" s="23">
        <v>1969506</v>
      </c>
      <c r="H19" s="23">
        <v>1</v>
      </c>
      <c r="I19" s="23">
        <v>1</v>
      </c>
      <c r="J19" s="23">
        <v>1</v>
      </c>
      <c r="K19" s="24" t="s">
        <v>29</v>
      </c>
      <c r="L19" s="25">
        <f t="shared" si="3"/>
        <v>1</v>
      </c>
      <c r="M19" s="25">
        <f t="shared" si="4"/>
        <v>1</v>
      </c>
      <c r="N19" s="25">
        <f t="shared" si="2"/>
        <v>1</v>
      </c>
      <c r="O19" s="25">
        <f t="shared" si="2"/>
        <v>1</v>
      </c>
    </row>
    <row r="20" spans="1:15" s="2" customFormat="1" ht="36" x14ac:dyDescent="0.2">
      <c r="A20" s="21">
        <v>55187</v>
      </c>
      <c r="B20" s="27" t="s">
        <v>36</v>
      </c>
      <c r="C20" s="22" t="s">
        <v>27</v>
      </c>
      <c r="D20" s="22" t="s">
        <v>28</v>
      </c>
      <c r="E20" s="23">
        <v>526377.69999999995</v>
      </c>
      <c r="F20" s="23">
        <v>526377.69999999995</v>
      </c>
      <c r="G20" s="23">
        <v>526377.69999999995</v>
      </c>
      <c r="H20" s="23">
        <v>1</v>
      </c>
      <c r="I20" s="23">
        <v>1</v>
      </c>
      <c r="J20" s="23">
        <v>1</v>
      </c>
      <c r="K20" s="24" t="s">
        <v>29</v>
      </c>
      <c r="L20" s="25">
        <f t="shared" si="3"/>
        <v>1.0000000000000002</v>
      </c>
      <c r="M20" s="25">
        <f t="shared" si="4"/>
        <v>1.0000000000000002</v>
      </c>
      <c r="N20" s="25">
        <f t="shared" si="2"/>
        <v>1</v>
      </c>
      <c r="O20" s="25">
        <f t="shared" si="2"/>
        <v>1</v>
      </c>
    </row>
    <row r="21" spans="1:15" s="2" customFormat="1" ht="36" x14ac:dyDescent="0.2">
      <c r="A21" s="21">
        <v>55189</v>
      </c>
      <c r="B21" s="27" t="s">
        <v>37</v>
      </c>
      <c r="C21" s="22" t="s">
        <v>27</v>
      </c>
      <c r="D21" s="22" t="s">
        <v>28</v>
      </c>
      <c r="E21" s="23">
        <v>1809205.46</v>
      </c>
      <c r="F21" s="23">
        <v>1809205.46</v>
      </c>
      <c r="G21" s="23">
        <v>1809205.46</v>
      </c>
      <c r="H21" s="23">
        <v>1</v>
      </c>
      <c r="I21" s="23">
        <v>1</v>
      </c>
      <c r="J21" s="23">
        <v>1</v>
      </c>
      <c r="K21" s="24" t="s">
        <v>29</v>
      </c>
      <c r="L21" s="25">
        <f t="shared" si="3"/>
        <v>1</v>
      </c>
      <c r="M21" s="25">
        <f t="shared" si="4"/>
        <v>1</v>
      </c>
      <c r="N21" s="25">
        <f t="shared" si="2"/>
        <v>1</v>
      </c>
      <c r="O21" s="25">
        <f t="shared" si="2"/>
        <v>1</v>
      </c>
    </row>
    <row r="22" spans="1:15" s="2" customFormat="1" ht="33.75" x14ac:dyDescent="0.2">
      <c r="A22" s="21">
        <v>55190</v>
      </c>
      <c r="B22" s="21" t="s">
        <v>38</v>
      </c>
      <c r="C22" s="22" t="s">
        <v>27</v>
      </c>
      <c r="D22" s="22" t="s">
        <v>28</v>
      </c>
      <c r="E22" s="23">
        <v>620498.21</v>
      </c>
      <c r="F22" s="23">
        <v>620498.21</v>
      </c>
      <c r="G22" s="23">
        <v>620498.21</v>
      </c>
      <c r="H22" s="23">
        <v>1</v>
      </c>
      <c r="I22" s="23">
        <v>1</v>
      </c>
      <c r="J22" s="23">
        <v>1</v>
      </c>
      <c r="K22" s="24" t="s">
        <v>29</v>
      </c>
      <c r="L22" s="25">
        <f t="shared" si="3"/>
        <v>1</v>
      </c>
      <c r="M22" s="25">
        <f t="shared" si="4"/>
        <v>1</v>
      </c>
      <c r="N22" s="25">
        <f t="shared" si="2"/>
        <v>1</v>
      </c>
      <c r="O22" s="25">
        <f t="shared" si="2"/>
        <v>1</v>
      </c>
    </row>
    <row r="23" spans="1:15" s="2" customFormat="1" ht="36" x14ac:dyDescent="0.2">
      <c r="A23" s="21">
        <v>55191</v>
      </c>
      <c r="B23" s="21" t="s">
        <v>39</v>
      </c>
      <c r="C23" s="22" t="s">
        <v>27</v>
      </c>
      <c r="D23" s="22" t="s">
        <v>28</v>
      </c>
      <c r="E23" s="23">
        <v>465484.79999999999</v>
      </c>
      <c r="F23" s="23">
        <v>465484.79999999999</v>
      </c>
      <c r="G23" s="23">
        <v>465484.79999999999</v>
      </c>
      <c r="H23" s="23">
        <v>1</v>
      </c>
      <c r="I23" s="23">
        <v>1</v>
      </c>
      <c r="J23" s="23">
        <v>1</v>
      </c>
      <c r="K23" s="24" t="s">
        <v>29</v>
      </c>
      <c r="L23" s="25">
        <f t="shared" si="3"/>
        <v>1</v>
      </c>
      <c r="M23" s="25">
        <f t="shared" si="4"/>
        <v>1</v>
      </c>
      <c r="N23" s="25">
        <f t="shared" si="2"/>
        <v>1</v>
      </c>
      <c r="O23" s="25">
        <f t="shared" si="2"/>
        <v>1</v>
      </c>
    </row>
    <row r="24" spans="1:15" s="2" customFormat="1" ht="36" x14ac:dyDescent="0.2">
      <c r="A24" s="21">
        <v>55192</v>
      </c>
      <c r="B24" s="21" t="s">
        <v>40</v>
      </c>
      <c r="C24" s="22" t="s">
        <v>27</v>
      </c>
      <c r="D24" s="22" t="s">
        <v>28</v>
      </c>
      <c r="E24" s="23">
        <v>627470.1</v>
      </c>
      <c r="F24" s="23">
        <v>627470.1</v>
      </c>
      <c r="G24" s="23">
        <v>627470.1</v>
      </c>
      <c r="H24" s="23">
        <v>1</v>
      </c>
      <c r="I24" s="23">
        <v>1</v>
      </c>
      <c r="J24" s="23">
        <v>1</v>
      </c>
      <c r="K24" s="24" t="s">
        <v>29</v>
      </c>
      <c r="L24" s="25">
        <f t="shared" si="3"/>
        <v>1</v>
      </c>
      <c r="M24" s="25">
        <f t="shared" si="4"/>
        <v>1</v>
      </c>
      <c r="N24" s="25">
        <f t="shared" si="2"/>
        <v>1</v>
      </c>
      <c r="O24" s="25">
        <f t="shared" si="2"/>
        <v>1</v>
      </c>
    </row>
    <row r="25" spans="1:15" s="2" customFormat="1" ht="48" x14ac:dyDescent="0.2">
      <c r="A25" s="21">
        <v>55193</v>
      </c>
      <c r="B25" s="21" t="s">
        <v>41</v>
      </c>
      <c r="C25" s="22" t="s">
        <v>27</v>
      </c>
      <c r="D25" s="22" t="s">
        <v>28</v>
      </c>
      <c r="E25" s="23">
        <v>2551572.06</v>
      </c>
      <c r="F25" s="23">
        <v>2551572.06</v>
      </c>
      <c r="G25" s="23">
        <v>2551572.06</v>
      </c>
      <c r="H25" s="23">
        <v>1</v>
      </c>
      <c r="I25" s="23">
        <v>1</v>
      </c>
      <c r="J25" s="23">
        <v>1</v>
      </c>
      <c r="K25" s="24" t="s">
        <v>29</v>
      </c>
      <c r="L25" s="25">
        <f t="shared" si="3"/>
        <v>1</v>
      </c>
      <c r="M25" s="25">
        <f t="shared" si="4"/>
        <v>1</v>
      </c>
      <c r="N25" s="25">
        <f t="shared" si="2"/>
        <v>1</v>
      </c>
      <c r="O25" s="25">
        <f t="shared" si="2"/>
        <v>1</v>
      </c>
    </row>
    <row r="26" spans="1:15" s="2" customFormat="1" ht="36" x14ac:dyDescent="0.2">
      <c r="A26" s="21">
        <v>55194</v>
      </c>
      <c r="B26" s="21" t="s">
        <v>119</v>
      </c>
      <c r="C26" s="22" t="s">
        <v>27</v>
      </c>
      <c r="D26" s="22" t="s">
        <v>28</v>
      </c>
      <c r="E26" s="23">
        <v>9600000</v>
      </c>
      <c r="F26" s="23">
        <v>9600000</v>
      </c>
      <c r="G26" s="23">
        <v>4498725.3499999996</v>
      </c>
      <c r="H26" s="23">
        <v>1</v>
      </c>
      <c r="I26" s="23">
        <v>0</v>
      </c>
      <c r="J26" s="23">
        <v>0</v>
      </c>
      <c r="K26" s="24" t="s">
        <v>29</v>
      </c>
      <c r="L26" s="25">
        <f t="shared" si="3"/>
        <v>0.46861722395833333</v>
      </c>
      <c r="M26" s="25">
        <f t="shared" si="4"/>
        <v>0.46861722395833333</v>
      </c>
      <c r="N26" s="25">
        <v>95</v>
      </c>
      <c r="O26" s="25">
        <v>0.95</v>
      </c>
    </row>
    <row r="27" spans="1:15" s="2" customFormat="1" ht="48" x14ac:dyDescent="0.2">
      <c r="A27" s="21">
        <v>55195</v>
      </c>
      <c r="B27" s="28" t="s">
        <v>120</v>
      </c>
      <c r="C27" s="22" t="s">
        <v>27</v>
      </c>
      <c r="D27" s="22" t="s">
        <v>28</v>
      </c>
      <c r="E27" s="23">
        <v>1238890.4099999999</v>
      </c>
      <c r="F27" s="23">
        <v>1238890.4099999999</v>
      </c>
      <c r="G27" s="23">
        <v>1238810.75</v>
      </c>
      <c r="H27" s="23">
        <v>1</v>
      </c>
      <c r="I27" s="23">
        <v>1</v>
      </c>
      <c r="J27" s="23">
        <v>1</v>
      </c>
      <c r="K27" s="24" t="s">
        <v>29</v>
      </c>
      <c r="L27" s="25">
        <f t="shared" si="3"/>
        <v>0.99993570052737757</v>
      </c>
      <c r="M27" s="25">
        <f t="shared" si="4"/>
        <v>0.99993570052737757</v>
      </c>
      <c r="N27" s="25">
        <f t="shared" si="2"/>
        <v>1</v>
      </c>
      <c r="O27" s="25">
        <f t="shared" si="2"/>
        <v>1</v>
      </c>
    </row>
    <row r="28" spans="1:15" s="2" customFormat="1" ht="48" x14ac:dyDescent="0.2">
      <c r="A28" s="21">
        <v>55196</v>
      </c>
      <c r="B28" s="28" t="s">
        <v>121</v>
      </c>
      <c r="C28" s="22" t="s">
        <v>27</v>
      </c>
      <c r="D28" s="22" t="s">
        <v>28</v>
      </c>
      <c r="E28" s="23">
        <v>301074.11</v>
      </c>
      <c r="F28" s="23">
        <v>301074.11</v>
      </c>
      <c r="G28" s="23">
        <v>301074.07</v>
      </c>
      <c r="H28" s="23">
        <v>1</v>
      </c>
      <c r="I28" s="23">
        <v>1</v>
      </c>
      <c r="J28" s="23">
        <v>1</v>
      </c>
      <c r="K28" s="24" t="s">
        <v>29</v>
      </c>
      <c r="L28" s="25">
        <f t="shared" si="3"/>
        <v>0.9999998671423459</v>
      </c>
      <c r="M28" s="25">
        <f t="shared" si="4"/>
        <v>0.9999998671423459</v>
      </c>
      <c r="N28" s="25">
        <f t="shared" ref="N28:O55" si="5">10000%/100</f>
        <v>1</v>
      </c>
      <c r="O28" s="25">
        <f t="shared" si="5"/>
        <v>1</v>
      </c>
    </row>
    <row r="29" spans="1:15" s="2" customFormat="1" ht="48" x14ac:dyDescent="0.2">
      <c r="A29" s="21">
        <v>55197</v>
      </c>
      <c r="B29" s="28" t="s">
        <v>122</v>
      </c>
      <c r="C29" s="22" t="s">
        <v>27</v>
      </c>
      <c r="D29" s="22" t="s">
        <v>28</v>
      </c>
      <c r="E29" s="23">
        <v>1606414.1</v>
      </c>
      <c r="F29" s="23">
        <v>1606414.1</v>
      </c>
      <c r="G29" s="23">
        <v>1606398.61</v>
      </c>
      <c r="H29" s="23">
        <v>1</v>
      </c>
      <c r="I29" s="23">
        <v>1</v>
      </c>
      <c r="J29" s="23">
        <v>1</v>
      </c>
      <c r="K29" s="24" t="s">
        <v>29</v>
      </c>
      <c r="L29" s="25">
        <f t="shared" si="3"/>
        <v>0.99999035740535391</v>
      </c>
      <c r="M29" s="25">
        <f t="shared" si="4"/>
        <v>0.99999035740535391</v>
      </c>
      <c r="N29" s="25">
        <f t="shared" si="5"/>
        <v>1</v>
      </c>
      <c r="O29" s="25">
        <f t="shared" si="5"/>
        <v>1</v>
      </c>
    </row>
    <row r="30" spans="1:15" s="2" customFormat="1" ht="60" x14ac:dyDescent="0.2">
      <c r="A30" s="21">
        <v>55198</v>
      </c>
      <c r="B30" s="28" t="s">
        <v>123</v>
      </c>
      <c r="C30" s="22" t="s">
        <v>27</v>
      </c>
      <c r="D30" s="22" t="s">
        <v>28</v>
      </c>
      <c r="E30" s="23">
        <v>1175536.25</v>
      </c>
      <c r="F30" s="23">
        <v>1175536.25</v>
      </c>
      <c r="G30" s="23">
        <v>1175535.6399999999</v>
      </c>
      <c r="H30" s="23">
        <v>1</v>
      </c>
      <c r="I30" s="23">
        <v>1</v>
      </c>
      <c r="J30" s="23">
        <v>1</v>
      </c>
      <c r="K30" s="24" t="s">
        <v>29</v>
      </c>
      <c r="L30" s="25">
        <f t="shared" si="3"/>
        <v>0.99999948108788639</v>
      </c>
      <c r="M30" s="25">
        <f t="shared" si="4"/>
        <v>0.99999948108788639</v>
      </c>
      <c r="N30" s="25">
        <f t="shared" si="5"/>
        <v>1</v>
      </c>
      <c r="O30" s="25">
        <f t="shared" si="5"/>
        <v>1</v>
      </c>
    </row>
    <row r="31" spans="1:15" s="2" customFormat="1" ht="36" x14ac:dyDescent="0.2">
      <c r="A31" s="21">
        <v>55199</v>
      </c>
      <c r="B31" s="28" t="s">
        <v>42</v>
      </c>
      <c r="C31" s="22" t="s">
        <v>27</v>
      </c>
      <c r="D31" s="22" t="s">
        <v>28</v>
      </c>
      <c r="E31" s="23">
        <v>615105.36</v>
      </c>
      <c r="F31" s="23">
        <v>615105.36</v>
      </c>
      <c r="G31" s="23">
        <v>614984.86</v>
      </c>
      <c r="H31" s="23">
        <v>1</v>
      </c>
      <c r="I31" s="23">
        <v>1</v>
      </c>
      <c r="J31" s="23">
        <v>1</v>
      </c>
      <c r="K31" s="24" t="s">
        <v>29</v>
      </c>
      <c r="L31" s="25">
        <f t="shared" si="3"/>
        <v>0.99980409860190445</v>
      </c>
      <c r="M31" s="25">
        <f t="shared" si="4"/>
        <v>0.99980409860190445</v>
      </c>
      <c r="N31" s="25">
        <f t="shared" si="5"/>
        <v>1</v>
      </c>
      <c r="O31" s="25">
        <f t="shared" si="5"/>
        <v>1</v>
      </c>
    </row>
    <row r="32" spans="1:15" s="2" customFormat="1" ht="37.5" customHeight="1" x14ac:dyDescent="0.2">
      <c r="A32" s="21">
        <v>55200</v>
      </c>
      <c r="B32" s="28" t="s">
        <v>124</v>
      </c>
      <c r="C32" s="22" t="s">
        <v>27</v>
      </c>
      <c r="D32" s="22" t="s">
        <v>28</v>
      </c>
      <c r="E32" s="23">
        <v>673384.21</v>
      </c>
      <c r="F32" s="23">
        <v>673384.21</v>
      </c>
      <c r="G32" s="23">
        <v>673384.21</v>
      </c>
      <c r="H32" s="23">
        <v>1</v>
      </c>
      <c r="I32" s="23">
        <v>1</v>
      </c>
      <c r="J32" s="23">
        <v>1</v>
      </c>
      <c r="K32" s="24" t="s">
        <v>29</v>
      </c>
      <c r="L32" s="25">
        <f t="shared" si="3"/>
        <v>1</v>
      </c>
      <c r="M32" s="25">
        <f t="shared" si="4"/>
        <v>1</v>
      </c>
      <c r="N32" s="25">
        <f t="shared" si="5"/>
        <v>1</v>
      </c>
      <c r="O32" s="25">
        <f t="shared" si="5"/>
        <v>1</v>
      </c>
    </row>
    <row r="33" spans="1:15" s="2" customFormat="1" ht="48" x14ac:dyDescent="0.2">
      <c r="A33" s="21">
        <v>55201</v>
      </c>
      <c r="B33" s="28" t="s">
        <v>125</v>
      </c>
      <c r="C33" s="22" t="s">
        <v>27</v>
      </c>
      <c r="D33" s="22" t="s">
        <v>28</v>
      </c>
      <c r="E33" s="23">
        <v>0</v>
      </c>
      <c r="F33" s="23">
        <v>0</v>
      </c>
      <c r="G33" s="23">
        <v>0</v>
      </c>
      <c r="H33" s="23">
        <v>1</v>
      </c>
      <c r="I33" s="23">
        <v>1</v>
      </c>
      <c r="J33" s="23">
        <v>1</v>
      </c>
      <c r="K33" s="24" t="s">
        <v>29</v>
      </c>
      <c r="L33" s="25">
        <v>0</v>
      </c>
      <c r="M33" s="25">
        <v>0</v>
      </c>
      <c r="N33" s="25">
        <f t="shared" si="5"/>
        <v>1</v>
      </c>
      <c r="O33" s="25">
        <f t="shared" si="5"/>
        <v>1</v>
      </c>
    </row>
    <row r="34" spans="1:15" s="2" customFormat="1" ht="48" x14ac:dyDescent="0.2">
      <c r="A34" s="21">
        <v>55202</v>
      </c>
      <c r="B34" s="28" t="s">
        <v>126</v>
      </c>
      <c r="C34" s="22" t="s">
        <v>27</v>
      </c>
      <c r="D34" s="22" t="s">
        <v>28</v>
      </c>
      <c r="E34" s="23">
        <v>0</v>
      </c>
      <c r="F34" s="23">
        <v>0</v>
      </c>
      <c r="G34" s="23">
        <v>0</v>
      </c>
      <c r="H34" s="23">
        <v>1</v>
      </c>
      <c r="I34" s="23">
        <v>1</v>
      </c>
      <c r="J34" s="23">
        <v>1</v>
      </c>
      <c r="K34" s="24" t="s">
        <v>29</v>
      </c>
      <c r="L34" s="25">
        <v>0</v>
      </c>
      <c r="M34" s="25">
        <v>0</v>
      </c>
      <c r="N34" s="25">
        <f t="shared" si="5"/>
        <v>1</v>
      </c>
      <c r="O34" s="25">
        <f t="shared" si="5"/>
        <v>1</v>
      </c>
    </row>
    <row r="35" spans="1:15" s="2" customFormat="1" ht="48" x14ac:dyDescent="0.2">
      <c r="A35" s="21">
        <v>55203</v>
      </c>
      <c r="B35" s="28" t="s">
        <v>127</v>
      </c>
      <c r="C35" s="22" t="s">
        <v>27</v>
      </c>
      <c r="D35" s="22" t="s">
        <v>28</v>
      </c>
      <c r="E35" s="23">
        <v>0</v>
      </c>
      <c r="F35" s="23">
        <v>0</v>
      </c>
      <c r="G35" s="23">
        <v>0</v>
      </c>
      <c r="H35" s="23">
        <v>1</v>
      </c>
      <c r="I35" s="23">
        <v>1</v>
      </c>
      <c r="J35" s="23">
        <v>1</v>
      </c>
      <c r="K35" s="24" t="s">
        <v>29</v>
      </c>
      <c r="L35" s="25">
        <v>0</v>
      </c>
      <c r="M35" s="25">
        <v>0</v>
      </c>
      <c r="N35" s="25">
        <f t="shared" si="5"/>
        <v>1</v>
      </c>
      <c r="O35" s="25">
        <f t="shared" si="5"/>
        <v>1</v>
      </c>
    </row>
    <row r="36" spans="1:15" s="2" customFormat="1" ht="48" x14ac:dyDescent="0.2">
      <c r="A36" s="21">
        <v>55204</v>
      </c>
      <c r="B36" s="28" t="s">
        <v>130</v>
      </c>
      <c r="C36" s="22" t="s">
        <v>27</v>
      </c>
      <c r="D36" s="22" t="s">
        <v>28</v>
      </c>
      <c r="E36" s="23">
        <v>0</v>
      </c>
      <c r="F36" s="23">
        <v>0</v>
      </c>
      <c r="G36" s="23">
        <v>0</v>
      </c>
      <c r="H36" s="23">
        <v>1</v>
      </c>
      <c r="I36" s="23">
        <v>1</v>
      </c>
      <c r="J36" s="23">
        <v>1</v>
      </c>
      <c r="K36" s="24" t="s">
        <v>29</v>
      </c>
      <c r="L36" s="25">
        <v>0</v>
      </c>
      <c r="M36" s="25">
        <v>0</v>
      </c>
      <c r="N36" s="25">
        <f t="shared" si="5"/>
        <v>1</v>
      </c>
      <c r="O36" s="25">
        <f t="shared" si="5"/>
        <v>1</v>
      </c>
    </row>
    <row r="37" spans="1:15" s="2" customFormat="1" ht="36" x14ac:dyDescent="0.2">
      <c r="A37" s="21">
        <v>55205</v>
      </c>
      <c r="B37" s="28" t="s">
        <v>43</v>
      </c>
      <c r="C37" s="22" t="s">
        <v>27</v>
      </c>
      <c r="D37" s="22" t="s">
        <v>28</v>
      </c>
      <c r="E37" s="23">
        <v>0</v>
      </c>
      <c r="F37" s="23">
        <v>0</v>
      </c>
      <c r="G37" s="23">
        <v>0</v>
      </c>
      <c r="H37" s="23">
        <v>1</v>
      </c>
      <c r="I37" s="23">
        <v>1</v>
      </c>
      <c r="J37" s="23">
        <v>1</v>
      </c>
      <c r="K37" s="24" t="s">
        <v>29</v>
      </c>
      <c r="L37" s="25">
        <v>0</v>
      </c>
      <c r="M37" s="25">
        <v>0</v>
      </c>
      <c r="N37" s="25">
        <f t="shared" si="5"/>
        <v>1</v>
      </c>
      <c r="O37" s="25">
        <f t="shared" si="5"/>
        <v>1</v>
      </c>
    </row>
    <row r="38" spans="1:15" s="2" customFormat="1" ht="36" x14ac:dyDescent="0.2">
      <c r="A38" s="21">
        <v>55206</v>
      </c>
      <c r="B38" s="28" t="s">
        <v>131</v>
      </c>
      <c r="C38" s="22" t="s">
        <v>27</v>
      </c>
      <c r="D38" s="22" t="s">
        <v>28</v>
      </c>
      <c r="E38" s="23">
        <v>0</v>
      </c>
      <c r="F38" s="23">
        <v>0</v>
      </c>
      <c r="G38" s="23">
        <v>0</v>
      </c>
      <c r="H38" s="23">
        <v>1</v>
      </c>
      <c r="I38" s="23">
        <v>1</v>
      </c>
      <c r="J38" s="23">
        <v>1</v>
      </c>
      <c r="K38" s="24" t="s">
        <v>29</v>
      </c>
      <c r="L38" s="25">
        <v>0</v>
      </c>
      <c r="M38" s="25">
        <v>0</v>
      </c>
      <c r="N38" s="25">
        <f t="shared" si="5"/>
        <v>1</v>
      </c>
      <c r="O38" s="25">
        <f t="shared" si="5"/>
        <v>1</v>
      </c>
    </row>
    <row r="39" spans="1:15" s="2" customFormat="1" ht="33.75" x14ac:dyDescent="0.2">
      <c r="A39" s="21">
        <v>55207</v>
      </c>
      <c r="B39" s="28" t="s">
        <v>44</v>
      </c>
      <c r="C39" s="22" t="s">
        <v>27</v>
      </c>
      <c r="D39" s="22" t="s">
        <v>28</v>
      </c>
      <c r="E39" s="23">
        <v>0</v>
      </c>
      <c r="F39" s="23">
        <v>0</v>
      </c>
      <c r="G39" s="23">
        <v>0</v>
      </c>
      <c r="H39" s="23">
        <v>1</v>
      </c>
      <c r="I39" s="23">
        <v>1</v>
      </c>
      <c r="J39" s="23">
        <v>1</v>
      </c>
      <c r="K39" s="24" t="s">
        <v>29</v>
      </c>
      <c r="L39" s="25">
        <v>0</v>
      </c>
      <c r="M39" s="25">
        <v>0</v>
      </c>
      <c r="N39" s="25">
        <f t="shared" si="5"/>
        <v>1</v>
      </c>
      <c r="O39" s="25">
        <f t="shared" si="5"/>
        <v>1</v>
      </c>
    </row>
    <row r="40" spans="1:15" s="2" customFormat="1" ht="72" x14ac:dyDescent="0.2">
      <c r="A40" s="21">
        <v>55208</v>
      </c>
      <c r="B40" s="28" t="s">
        <v>132</v>
      </c>
      <c r="C40" s="22" t="s">
        <v>27</v>
      </c>
      <c r="D40" s="22" t="s">
        <v>28</v>
      </c>
      <c r="E40" s="23">
        <v>2430697.64</v>
      </c>
      <c r="F40" s="23">
        <v>2430697.64</v>
      </c>
      <c r="G40" s="23">
        <v>2430697.64</v>
      </c>
      <c r="H40" s="23">
        <v>1</v>
      </c>
      <c r="I40" s="23">
        <v>1</v>
      </c>
      <c r="J40" s="23">
        <v>1</v>
      </c>
      <c r="K40" s="24" t="s">
        <v>29</v>
      </c>
      <c r="L40" s="25">
        <f>+G40/E40%/100</f>
        <v>1.0000000000000002</v>
      </c>
      <c r="M40" s="25">
        <f>+G40/F40%/100</f>
        <v>1.0000000000000002</v>
      </c>
      <c r="N40" s="25">
        <f t="shared" si="5"/>
        <v>1</v>
      </c>
      <c r="O40" s="25">
        <f t="shared" si="5"/>
        <v>1</v>
      </c>
    </row>
    <row r="41" spans="1:15" s="2" customFormat="1" ht="36" x14ac:dyDescent="0.2">
      <c r="A41" s="21">
        <v>55209</v>
      </c>
      <c r="B41" s="28" t="s">
        <v>133</v>
      </c>
      <c r="C41" s="22" t="s">
        <v>27</v>
      </c>
      <c r="D41" s="22" t="s">
        <v>28</v>
      </c>
      <c r="E41" s="23">
        <v>0</v>
      </c>
      <c r="F41" s="23">
        <v>0</v>
      </c>
      <c r="G41" s="23">
        <v>0</v>
      </c>
      <c r="H41" s="23">
        <v>1</v>
      </c>
      <c r="I41" s="23">
        <v>1</v>
      </c>
      <c r="J41" s="23">
        <v>1</v>
      </c>
      <c r="K41" s="24" t="s">
        <v>29</v>
      </c>
      <c r="L41" s="25">
        <v>0</v>
      </c>
      <c r="M41" s="25">
        <v>0</v>
      </c>
      <c r="N41" s="25">
        <f t="shared" si="5"/>
        <v>1</v>
      </c>
      <c r="O41" s="25">
        <f t="shared" si="5"/>
        <v>1</v>
      </c>
    </row>
    <row r="42" spans="1:15" s="2" customFormat="1" ht="36" x14ac:dyDescent="0.2">
      <c r="A42" s="21">
        <v>55210</v>
      </c>
      <c r="B42" s="28" t="s">
        <v>134</v>
      </c>
      <c r="C42" s="22" t="s">
        <v>27</v>
      </c>
      <c r="D42" s="22" t="s">
        <v>28</v>
      </c>
      <c r="E42" s="23">
        <v>0</v>
      </c>
      <c r="F42" s="23">
        <v>0</v>
      </c>
      <c r="G42" s="23">
        <v>0</v>
      </c>
      <c r="H42" s="23">
        <v>1</v>
      </c>
      <c r="I42" s="23">
        <v>1</v>
      </c>
      <c r="J42" s="23">
        <v>1</v>
      </c>
      <c r="K42" s="24" t="s">
        <v>29</v>
      </c>
      <c r="L42" s="25">
        <v>0</v>
      </c>
      <c r="M42" s="25">
        <v>0</v>
      </c>
      <c r="N42" s="25">
        <f t="shared" si="5"/>
        <v>1</v>
      </c>
      <c r="O42" s="25">
        <f t="shared" si="5"/>
        <v>1</v>
      </c>
    </row>
    <row r="43" spans="1:15" s="2" customFormat="1" ht="48" x14ac:dyDescent="0.2">
      <c r="A43" s="21">
        <v>57018</v>
      </c>
      <c r="B43" s="28" t="s">
        <v>135</v>
      </c>
      <c r="C43" s="22" t="s">
        <v>27</v>
      </c>
      <c r="D43" s="22" t="s">
        <v>28</v>
      </c>
      <c r="E43" s="23">
        <v>228244.97</v>
      </c>
      <c r="F43" s="23">
        <v>228244.97</v>
      </c>
      <c r="G43" s="23">
        <v>0</v>
      </c>
      <c r="H43" s="23">
        <v>1</v>
      </c>
      <c r="I43" s="23">
        <v>1</v>
      </c>
      <c r="J43" s="23">
        <v>1</v>
      </c>
      <c r="K43" s="24" t="s">
        <v>29</v>
      </c>
      <c r="L43" s="25">
        <f t="shared" ref="L43:L45" si="6">+G43/E43%</f>
        <v>0</v>
      </c>
      <c r="M43" s="25">
        <f t="shared" ref="M43:M45" si="7">+G43/F43%</f>
        <v>0</v>
      </c>
      <c r="N43" s="25">
        <f t="shared" si="5"/>
        <v>1</v>
      </c>
      <c r="O43" s="25">
        <f t="shared" si="5"/>
        <v>1</v>
      </c>
    </row>
    <row r="44" spans="1:15" s="2" customFormat="1" ht="48" x14ac:dyDescent="0.2">
      <c r="A44" s="21">
        <v>59001</v>
      </c>
      <c r="B44" s="28" t="s">
        <v>129</v>
      </c>
      <c r="C44" s="22" t="s">
        <v>27</v>
      </c>
      <c r="D44" s="22" t="s">
        <v>28</v>
      </c>
      <c r="E44" s="23">
        <v>1479273.91</v>
      </c>
      <c r="F44" s="23">
        <v>1479273.91</v>
      </c>
      <c r="G44" s="23">
        <v>805094.74</v>
      </c>
      <c r="H44" s="23">
        <v>1</v>
      </c>
      <c r="I44" s="23">
        <v>1</v>
      </c>
      <c r="J44" s="23">
        <v>1</v>
      </c>
      <c r="K44" s="24" t="s">
        <v>29</v>
      </c>
      <c r="L44" s="25">
        <f>+G44/E44%/100</f>
        <v>0.54424994218954348</v>
      </c>
      <c r="M44" s="25">
        <f>+G44/F44%/100</f>
        <v>0.54424994218954348</v>
      </c>
      <c r="N44" s="25">
        <f t="shared" si="5"/>
        <v>1</v>
      </c>
      <c r="O44" s="25">
        <f t="shared" si="5"/>
        <v>1</v>
      </c>
    </row>
    <row r="45" spans="1:15" s="2" customFormat="1" ht="33.75" x14ac:dyDescent="0.2">
      <c r="A45" s="21">
        <v>710001</v>
      </c>
      <c r="B45" s="28" t="s">
        <v>45</v>
      </c>
      <c r="C45" s="22" t="s">
        <v>27</v>
      </c>
      <c r="D45" s="22" t="s">
        <v>28</v>
      </c>
      <c r="E45" s="23">
        <v>2412852.5</v>
      </c>
      <c r="F45" s="23">
        <v>2412852.5</v>
      </c>
      <c r="G45" s="23">
        <v>0</v>
      </c>
      <c r="H45" s="23">
        <v>1</v>
      </c>
      <c r="I45" s="23">
        <v>1</v>
      </c>
      <c r="J45" s="23">
        <v>1</v>
      </c>
      <c r="K45" s="24" t="s">
        <v>29</v>
      </c>
      <c r="L45" s="25">
        <f t="shared" si="6"/>
        <v>0</v>
      </c>
      <c r="M45" s="25">
        <f t="shared" si="7"/>
        <v>0</v>
      </c>
      <c r="N45" s="25">
        <f t="shared" si="5"/>
        <v>1</v>
      </c>
      <c r="O45" s="25">
        <f t="shared" si="5"/>
        <v>1</v>
      </c>
    </row>
    <row r="46" spans="1:15" s="2" customFormat="1" ht="48" x14ac:dyDescent="0.2">
      <c r="A46" s="21">
        <v>710013</v>
      </c>
      <c r="B46" s="28" t="s">
        <v>136</v>
      </c>
      <c r="C46" s="22" t="s">
        <v>27</v>
      </c>
      <c r="D46" s="22" t="s">
        <v>28</v>
      </c>
      <c r="E46" s="23">
        <v>4793956.6500000004</v>
      </c>
      <c r="F46" s="23">
        <v>4793956.6500000004</v>
      </c>
      <c r="G46" s="23">
        <v>4793956.6500000004</v>
      </c>
      <c r="H46" s="23">
        <v>1</v>
      </c>
      <c r="I46" s="23">
        <v>1</v>
      </c>
      <c r="J46" s="23">
        <v>1</v>
      </c>
      <c r="K46" s="24" t="s">
        <v>29</v>
      </c>
      <c r="L46" s="25">
        <f>+G46/E46%/100</f>
        <v>1</v>
      </c>
      <c r="M46" s="25">
        <f>+G46/F46%/100</f>
        <v>1</v>
      </c>
      <c r="N46" s="25">
        <f t="shared" si="5"/>
        <v>1</v>
      </c>
      <c r="O46" s="25">
        <f t="shared" si="5"/>
        <v>1</v>
      </c>
    </row>
    <row r="47" spans="1:15" s="2" customFormat="1" ht="48" x14ac:dyDescent="0.2">
      <c r="A47" s="21">
        <v>55095</v>
      </c>
      <c r="B47" s="28" t="s">
        <v>46</v>
      </c>
      <c r="C47" s="22" t="s">
        <v>47</v>
      </c>
      <c r="D47" s="22" t="s">
        <v>28</v>
      </c>
      <c r="E47" s="23">
        <v>480295.95</v>
      </c>
      <c r="F47" s="23">
        <v>480295.95</v>
      </c>
      <c r="G47" s="23">
        <v>192300.42</v>
      </c>
      <c r="H47" s="23">
        <v>1</v>
      </c>
      <c r="I47" s="23">
        <v>1</v>
      </c>
      <c r="J47" s="23">
        <v>1</v>
      </c>
      <c r="K47" s="24" t="s">
        <v>29</v>
      </c>
      <c r="L47" s="25">
        <f>+G47/E47%/100</f>
        <v>0.40037901631275469</v>
      </c>
      <c r="M47" s="25">
        <f>+G47/F47%/100</f>
        <v>0.40037901631275469</v>
      </c>
      <c r="N47" s="25">
        <f t="shared" si="5"/>
        <v>1</v>
      </c>
      <c r="O47" s="25">
        <f t="shared" si="5"/>
        <v>1</v>
      </c>
    </row>
    <row r="48" spans="1:15" s="2" customFormat="1" ht="36" x14ac:dyDescent="0.2">
      <c r="A48" s="21">
        <v>55126</v>
      </c>
      <c r="B48" s="28" t="s">
        <v>48</v>
      </c>
      <c r="C48" s="22" t="s">
        <v>47</v>
      </c>
      <c r="D48" s="22" t="s">
        <v>28</v>
      </c>
      <c r="E48" s="23">
        <v>0</v>
      </c>
      <c r="F48" s="23">
        <v>0</v>
      </c>
      <c r="G48" s="23">
        <v>0</v>
      </c>
      <c r="H48" s="23">
        <v>1</v>
      </c>
      <c r="I48" s="23">
        <v>1</v>
      </c>
      <c r="J48" s="23">
        <v>1</v>
      </c>
      <c r="K48" s="24" t="s">
        <v>29</v>
      </c>
      <c r="L48" s="25">
        <v>0</v>
      </c>
      <c r="M48" s="25">
        <v>0</v>
      </c>
      <c r="N48" s="25">
        <f t="shared" si="5"/>
        <v>1</v>
      </c>
      <c r="O48" s="25">
        <f t="shared" si="5"/>
        <v>1</v>
      </c>
    </row>
    <row r="49" spans="1:15" s="2" customFormat="1" ht="36" x14ac:dyDescent="0.2">
      <c r="A49" s="21">
        <v>55144</v>
      </c>
      <c r="B49" s="28" t="s">
        <v>49</v>
      </c>
      <c r="C49" s="22" t="s">
        <v>47</v>
      </c>
      <c r="D49" s="22" t="s">
        <v>28</v>
      </c>
      <c r="E49" s="23">
        <v>3939135.23</v>
      </c>
      <c r="F49" s="23">
        <v>3939135.23</v>
      </c>
      <c r="G49" s="23">
        <v>3148102.8</v>
      </c>
      <c r="H49" s="23">
        <v>1</v>
      </c>
      <c r="I49" s="23">
        <v>1</v>
      </c>
      <c r="J49" s="23">
        <v>1</v>
      </c>
      <c r="K49" s="24" t="s">
        <v>29</v>
      </c>
      <c r="L49" s="25">
        <f>+G49/E49%/100</f>
        <v>0.79918627216055227</v>
      </c>
      <c r="M49" s="25">
        <f>+G49/F49%/100</f>
        <v>0.79918627216055227</v>
      </c>
      <c r="N49" s="25">
        <f t="shared" si="5"/>
        <v>1</v>
      </c>
      <c r="O49" s="25">
        <f t="shared" si="5"/>
        <v>1</v>
      </c>
    </row>
    <row r="50" spans="1:15" s="2" customFormat="1" ht="36" x14ac:dyDescent="0.2">
      <c r="A50" s="21">
        <v>55146</v>
      </c>
      <c r="B50" s="28" t="s">
        <v>137</v>
      </c>
      <c r="C50" s="22" t="s">
        <v>47</v>
      </c>
      <c r="D50" s="22" t="s">
        <v>28</v>
      </c>
      <c r="E50" s="23">
        <v>6469819.1699999999</v>
      </c>
      <c r="F50" s="23">
        <v>6469819.1699999999</v>
      </c>
      <c r="G50" s="23">
        <v>1566297.14</v>
      </c>
      <c r="H50" s="23">
        <v>1</v>
      </c>
      <c r="I50" s="23">
        <v>1</v>
      </c>
      <c r="J50" s="23">
        <v>1</v>
      </c>
      <c r="K50" s="24" t="s">
        <v>29</v>
      </c>
      <c r="L50" s="25">
        <f t="shared" ref="L50:L55" si="8">+G50/E50%/100</f>
        <v>0.24209287753555561</v>
      </c>
      <c r="M50" s="25">
        <f>+G50/F50%/100</f>
        <v>0.24209287753555561</v>
      </c>
      <c r="N50" s="25">
        <f t="shared" si="5"/>
        <v>1</v>
      </c>
      <c r="O50" s="25">
        <f t="shared" si="5"/>
        <v>1</v>
      </c>
    </row>
    <row r="51" spans="1:15" s="12" customFormat="1" ht="48" x14ac:dyDescent="0.2">
      <c r="A51" s="21">
        <v>55150</v>
      </c>
      <c r="B51" s="28" t="s">
        <v>50</v>
      </c>
      <c r="C51" s="22" t="s">
        <v>47</v>
      </c>
      <c r="D51" s="22" t="s">
        <v>28</v>
      </c>
      <c r="E51" s="23">
        <v>3567018.25</v>
      </c>
      <c r="F51" s="23">
        <v>3567018.25</v>
      </c>
      <c r="G51" s="23">
        <v>3224171.82</v>
      </c>
      <c r="H51" s="23">
        <v>1</v>
      </c>
      <c r="I51" s="23">
        <v>1</v>
      </c>
      <c r="J51" s="23">
        <v>1</v>
      </c>
      <c r="K51" s="24" t="s">
        <v>29</v>
      </c>
      <c r="L51" s="25">
        <f t="shared" si="8"/>
        <v>0.90388430729223201</v>
      </c>
      <c r="M51" s="25">
        <f t="shared" ref="M51:M55" si="9">+G51/F51%/100</f>
        <v>0.90388430729223201</v>
      </c>
      <c r="N51" s="25">
        <f t="shared" si="5"/>
        <v>1</v>
      </c>
      <c r="O51" s="25">
        <f t="shared" si="5"/>
        <v>1</v>
      </c>
    </row>
    <row r="52" spans="1:15" s="12" customFormat="1" ht="36" x14ac:dyDescent="0.2">
      <c r="A52" s="21">
        <v>55152</v>
      </c>
      <c r="B52" s="28" t="s">
        <v>51</v>
      </c>
      <c r="C52" s="22" t="s">
        <v>47</v>
      </c>
      <c r="D52" s="22" t="s">
        <v>28</v>
      </c>
      <c r="E52" s="23">
        <v>713193.54</v>
      </c>
      <c r="F52" s="23">
        <v>713193.54</v>
      </c>
      <c r="G52" s="23">
        <v>408991.43</v>
      </c>
      <c r="H52" s="23">
        <v>1</v>
      </c>
      <c r="I52" s="23">
        <v>1</v>
      </c>
      <c r="J52" s="23">
        <v>1</v>
      </c>
      <c r="K52" s="24" t="s">
        <v>29</v>
      </c>
      <c r="L52" s="25">
        <f t="shared" si="8"/>
        <v>0.57346485499574207</v>
      </c>
      <c r="M52" s="25">
        <f t="shared" si="9"/>
        <v>0.57346485499574207</v>
      </c>
      <c r="N52" s="25">
        <f t="shared" si="5"/>
        <v>1</v>
      </c>
      <c r="O52" s="25">
        <f t="shared" si="5"/>
        <v>1</v>
      </c>
    </row>
    <row r="53" spans="1:15" s="12" customFormat="1" ht="36" x14ac:dyDescent="0.2">
      <c r="A53" s="21">
        <v>55156</v>
      </c>
      <c r="B53" s="28" t="s">
        <v>30</v>
      </c>
      <c r="C53" s="22" t="s">
        <v>47</v>
      </c>
      <c r="D53" s="22" t="s">
        <v>28</v>
      </c>
      <c r="E53" s="23">
        <v>4709431.7699999996</v>
      </c>
      <c r="F53" s="23">
        <v>4709431.7699999996</v>
      </c>
      <c r="G53" s="23">
        <v>4421831.66</v>
      </c>
      <c r="H53" s="23">
        <v>1</v>
      </c>
      <c r="I53" s="23">
        <v>1</v>
      </c>
      <c r="J53" s="23">
        <v>1</v>
      </c>
      <c r="K53" s="24" t="s">
        <v>29</v>
      </c>
      <c r="L53" s="25">
        <f t="shared" si="8"/>
        <v>0.93893103795832278</v>
      </c>
      <c r="M53" s="25">
        <f t="shared" si="9"/>
        <v>0.93893103795832278</v>
      </c>
      <c r="N53" s="25">
        <f t="shared" si="5"/>
        <v>1</v>
      </c>
      <c r="O53" s="25">
        <f t="shared" si="5"/>
        <v>1</v>
      </c>
    </row>
    <row r="54" spans="1:15" s="12" customFormat="1" ht="48" x14ac:dyDescent="0.2">
      <c r="A54" s="21">
        <v>55157</v>
      </c>
      <c r="B54" s="28" t="s">
        <v>52</v>
      </c>
      <c r="C54" s="22" t="s">
        <v>47</v>
      </c>
      <c r="D54" s="22" t="s">
        <v>28</v>
      </c>
      <c r="E54" s="23">
        <v>1654745.97</v>
      </c>
      <c r="F54" s="23">
        <v>1654745.97</v>
      </c>
      <c r="G54" s="23">
        <v>1651982.43</v>
      </c>
      <c r="H54" s="23">
        <v>1</v>
      </c>
      <c r="I54" s="23">
        <v>1</v>
      </c>
      <c r="J54" s="23">
        <v>1</v>
      </c>
      <c r="K54" s="24" t="s">
        <v>29</v>
      </c>
      <c r="L54" s="25">
        <f t="shared" si="8"/>
        <v>0.99832993096819567</v>
      </c>
      <c r="M54" s="25">
        <f t="shared" si="9"/>
        <v>0.99832993096819567</v>
      </c>
      <c r="N54" s="25">
        <f t="shared" si="5"/>
        <v>1</v>
      </c>
      <c r="O54" s="25">
        <f t="shared" si="5"/>
        <v>1</v>
      </c>
    </row>
    <row r="55" spans="1:15" s="12" customFormat="1" ht="48" x14ac:dyDescent="0.2">
      <c r="A55" s="21">
        <v>55211</v>
      </c>
      <c r="B55" s="28" t="s">
        <v>53</v>
      </c>
      <c r="C55" s="22" t="s">
        <v>47</v>
      </c>
      <c r="D55" s="22" t="s">
        <v>28</v>
      </c>
      <c r="E55" s="23">
        <v>1683025.31</v>
      </c>
      <c r="F55" s="23">
        <v>1683025.31</v>
      </c>
      <c r="G55" s="23">
        <v>1682989.24</v>
      </c>
      <c r="H55" s="23">
        <v>1</v>
      </c>
      <c r="I55" s="23">
        <v>1</v>
      </c>
      <c r="J55" s="23">
        <v>1</v>
      </c>
      <c r="K55" s="24" t="s">
        <v>29</v>
      </c>
      <c r="L55" s="25">
        <f t="shared" si="8"/>
        <v>0.99997856835557608</v>
      </c>
      <c r="M55" s="25">
        <f t="shared" si="9"/>
        <v>0.99997856835557608</v>
      </c>
      <c r="N55" s="25">
        <f t="shared" si="5"/>
        <v>1</v>
      </c>
      <c r="O55" s="25">
        <f t="shared" si="5"/>
        <v>1</v>
      </c>
    </row>
    <row r="56" spans="1:15" s="12" customFormat="1" ht="48" x14ac:dyDescent="0.2">
      <c r="A56" s="21">
        <v>55212</v>
      </c>
      <c r="B56" s="28" t="s">
        <v>54</v>
      </c>
      <c r="C56" s="22" t="s">
        <v>47</v>
      </c>
      <c r="D56" s="22" t="s">
        <v>28</v>
      </c>
      <c r="E56" s="23">
        <v>0</v>
      </c>
      <c r="F56" s="23">
        <v>0</v>
      </c>
      <c r="G56" s="23">
        <v>0</v>
      </c>
      <c r="H56" s="23">
        <v>1</v>
      </c>
      <c r="I56" s="23">
        <v>0</v>
      </c>
      <c r="J56" s="23">
        <v>0</v>
      </c>
      <c r="K56" s="24" t="s">
        <v>29</v>
      </c>
      <c r="L56" s="25">
        <v>0</v>
      </c>
      <c r="M56" s="25">
        <v>0</v>
      </c>
      <c r="N56" s="25">
        <v>0</v>
      </c>
      <c r="O56" s="25">
        <v>0</v>
      </c>
    </row>
    <row r="57" spans="1:15" s="12" customFormat="1" ht="48" customHeight="1" x14ac:dyDescent="0.2">
      <c r="A57" s="21">
        <v>55213</v>
      </c>
      <c r="B57" s="28" t="s">
        <v>55</v>
      </c>
      <c r="C57" s="22" t="s">
        <v>47</v>
      </c>
      <c r="D57" s="22" t="s">
        <v>28</v>
      </c>
      <c r="E57" s="23">
        <v>0</v>
      </c>
      <c r="F57" s="23">
        <v>0</v>
      </c>
      <c r="G57" s="23">
        <v>0</v>
      </c>
      <c r="H57" s="23">
        <v>1</v>
      </c>
      <c r="I57" s="23">
        <v>0</v>
      </c>
      <c r="J57" s="23">
        <v>0</v>
      </c>
      <c r="K57" s="24" t="s">
        <v>29</v>
      </c>
      <c r="L57" s="25">
        <v>0</v>
      </c>
      <c r="M57" s="25">
        <v>0</v>
      </c>
      <c r="N57" s="25">
        <v>0</v>
      </c>
      <c r="O57" s="25">
        <v>0</v>
      </c>
    </row>
    <row r="58" spans="1:15" s="17" customFormat="1" ht="48" customHeight="1" x14ac:dyDescent="0.2">
      <c r="A58" s="21">
        <v>55214</v>
      </c>
      <c r="B58" s="28" t="s">
        <v>56</v>
      </c>
      <c r="C58" s="22" t="s">
        <v>47</v>
      </c>
      <c r="D58" s="22" t="s">
        <v>28</v>
      </c>
      <c r="E58" s="23">
        <v>0</v>
      </c>
      <c r="F58" s="23">
        <v>0</v>
      </c>
      <c r="G58" s="23">
        <v>0</v>
      </c>
      <c r="H58" s="23">
        <v>1</v>
      </c>
      <c r="I58" s="23">
        <v>0</v>
      </c>
      <c r="J58" s="23">
        <v>0</v>
      </c>
      <c r="K58" s="24" t="s">
        <v>29</v>
      </c>
      <c r="L58" s="25">
        <v>0</v>
      </c>
      <c r="M58" s="25">
        <v>0</v>
      </c>
      <c r="N58" s="25">
        <v>0</v>
      </c>
      <c r="O58" s="25">
        <v>0</v>
      </c>
    </row>
    <row r="59" spans="1:15" s="17" customFormat="1" ht="48" customHeight="1" x14ac:dyDescent="0.2">
      <c r="A59" s="21">
        <v>55215</v>
      </c>
      <c r="B59" s="28" t="s">
        <v>57</v>
      </c>
      <c r="C59" s="22" t="s">
        <v>47</v>
      </c>
      <c r="D59" s="22" t="s">
        <v>28</v>
      </c>
      <c r="E59" s="23">
        <v>1185079.1399999999</v>
      </c>
      <c r="F59" s="23">
        <v>1185079.1399999999</v>
      </c>
      <c r="G59" s="23">
        <v>1185079.1399999999</v>
      </c>
      <c r="H59" s="23">
        <v>1</v>
      </c>
      <c r="I59" s="23">
        <v>1</v>
      </c>
      <c r="J59" s="23">
        <v>1</v>
      </c>
      <c r="K59" s="24" t="s">
        <v>29</v>
      </c>
      <c r="L59" s="25">
        <f>+G59/E59%/100</f>
        <v>1</v>
      </c>
      <c r="M59" s="25">
        <f>+G59/F59%/100</f>
        <v>1</v>
      </c>
      <c r="N59" s="25">
        <f t="shared" ref="N59:O59" si="10">10000%/100</f>
        <v>1</v>
      </c>
      <c r="O59" s="25">
        <f t="shared" si="10"/>
        <v>1</v>
      </c>
    </row>
    <row r="60" spans="1:15" s="17" customFormat="1" ht="48" customHeight="1" x14ac:dyDescent="0.2">
      <c r="A60" s="21">
        <v>55220</v>
      </c>
      <c r="B60" s="28" t="s">
        <v>95</v>
      </c>
      <c r="C60" s="22" t="s">
        <v>47</v>
      </c>
      <c r="D60" s="22" t="s">
        <v>28</v>
      </c>
      <c r="E60" s="23">
        <v>9000000</v>
      </c>
      <c r="F60" s="23">
        <v>9000000</v>
      </c>
      <c r="G60" s="23">
        <v>0</v>
      </c>
      <c r="H60" s="23">
        <v>1</v>
      </c>
      <c r="I60" s="23">
        <v>0</v>
      </c>
      <c r="J60" s="23">
        <v>0</v>
      </c>
      <c r="K60" s="24" t="s">
        <v>29</v>
      </c>
      <c r="L60" s="25">
        <f t="shared" ref="L60" si="11">+G60/E60%</f>
        <v>0</v>
      </c>
      <c r="M60" s="25">
        <f t="shared" ref="M60" si="12">+G60/F60%</f>
        <v>0</v>
      </c>
      <c r="N60" s="25">
        <v>0</v>
      </c>
      <c r="O60" s="25">
        <v>0</v>
      </c>
    </row>
    <row r="61" spans="1:15" s="17" customFormat="1" ht="48" customHeight="1" x14ac:dyDescent="0.2">
      <c r="A61" s="21">
        <v>55242</v>
      </c>
      <c r="B61" s="28" t="s">
        <v>58</v>
      </c>
      <c r="C61" s="22" t="s">
        <v>47</v>
      </c>
      <c r="D61" s="22" t="s">
        <v>28</v>
      </c>
      <c r="E61" s="23">
        <v>650000</v>
      </c>
      <c r="F61" s="23">
        <v>650000</v>
      </c>
      <c r="G61" s="23">
        <v>650000</v>
      </c>
      <c r="H61" s="23">
        <v>1</v>
      </c>
      <c r="I61" s="23">
        <v>1</v>
      </c>
      <c r="J61" s="23">
        <v>1</v>
      </c>
      <c r="K61" s="24" t="s">
        <v>29</v>
      </c>
      <c r="L61" s="25">
        <f>+G61/E61%/100</f>
        <v>1</v>
      </c>
      <c r="M61" s="25">
        <f>+G61/F61%/100</f>
        <v>1</v>
      </c>
      <c r="N61" s="25">
        <f t="shared" ref="N61:O62" si="13">10000%/100</f>
        <v>1</v>
      </c>
      <c r="O61" s="25">
        <f t="shared" si="13"/>
        <v>1</v>
      </c>
    </row>
    <row r="62" spans="1:15" s="17" customFormat="1" ht="48" customHeight="1" x14ac:dyDescent="0.2">
      <c r="A62" s="21">
        <v>55243</v>
      </c>
      <c r="B62" s="28" t="s">
        <v>59</v>
      </c>
      <c r="C62" s="22" t="s">
        <v>47</v>
      </c>
      <c r="D62" s="22" t="s">
        <v>28</v>
      </c>
      <c r="E62" s="23">
        <v>650000</v>
      </c>
      <c r="F62" s="23">
        <v>650000</v>
      </c>
      <c r="G62" s="23">
        <v>308519.69</v>
      </c>
      <c r="H62" s="23">
        <v>1</v>
      </c>
      <c r="I62" s="23">
        <v>1</v>
      </c>
      <c r="J62" s="23">
        <v>1</v>
      </c>
      <c r="K62" s="24" t="s">
        <v>29</v>
      </c>
      <c r="L62" s="25">
        <f>+G62/E62%/100</f>
        <v>0.47464567692307691</v>
      </c>
      <c r="M62" s="25">
        <f>+G62/F62%/100</f>
        <v>0.47464567692307691</v>
      </c>
      <c r="N62" s="25">
        <f t="shared" si="13"/>
        <v>1</v>
      </c>
      <c r="O62" s="25">
        <f t="shared" si="13"/>
        <v>1</v>
      </c>
    </row>
    <row r="63" spans="1:15" s="17" customFormat="1" ht="48" customHeight="1" x14ac:dyDescent="0.2">
      <c r="A63" s="21">
        <v>59002</v>
      </c>
      <c r="B63" s="28" t="s">
        <v>60</v>
      </c>
      <c r="C63" s="22" t="s">
        <v>47</v>
      </c>
      <c r="D63" s="22" t="s">
        <v>28</v>
      </c>
      <c r="E63" s="23">
        <v>2500000</v>
      </c>
      <c r="F63" s="23">
        <v>2500000</v>
      </c>
      <c r="G63" s="23">
        <v>0</v>
      </c>
      <c r="H63" s="23">
        <v>1</v>
      </c>
      <c r="I63" s="23">
        <v>1</v>
      </c>
      <c r="J63" s="23">
        <v>1</v>
      </c>
      <c r="K63" s="24" t="s">
        <v>29</v>
      </c>
      <c r="L63" s="25">
        <f t="shared" ref="L63" si="14">+G63/E63%/100</f>
        <v>0</v>
      </c>
      <c r="M63" s="25">
        <f t="shared" ref="M63" si="15">+G63/F63%/100</f>
        <v>0</v>
      </c>
      <c r="N63" s="26">
        <v>1</v>
      </c>
      <c r="O63" s="26">
        <v>1</v>
      </c>
    </row>
    <row r="64" spans="1:15" s="17" customFormat="1" ht="48" customHeight="1" x14ac:dyDescent="0.2">
      <c r="A64" s="21">
        <v>59004</v>
      </c>
      <c r="B64" s="28" t="s">
        <v>61</v>
      </c>
      <c r="C64" s="22" t="s">
        <v>47</v>
      </c>
      <c r="D64" s="22" t="s">
        <v>28</v>
      </c>
      <c r="E64" s="23">
        <v>0</v>
      </c>
      <c r="F64" s="23">
        <v>0</v>
      </c>
      <c r="G64" s="23">
        <v>0</v>
      </c>
      <c r="H64" s="23">
        <v>1</v>
      </c>
      <c r="I64" s="23">
        <v>1</v>
      </c>
      <c r="J64" s="23">
        <v>1</v>
      </c>
      <c r="K64" s="24" t="s">
        <v>29</v>
      </c>
      <c r="L64" s="25">
        <v>0</v>
      </c>
      <c r="M64" s="25">
        <v>0</v>
      </c>
      <c r="N64" s="26">
        <v>1</v>
      </c>
      <c r="O64" s="26">
        <v>1</v>
      </c>
    </row>
    <row r="65" spans="1:15" s="17" customFormat="1" ht="48" customHeight="1" x14ac:dyDescent="0.2">
      <c r="A65" s="21">
        <v>52160</v>
      </c>
      <c r="B65" s="28" t="s">
        <v>96</v>
      </c>
      <c r="C65" s="22" t="s">
        <v>63</v>
      </c>
      <c r="D65" s="22" t="s">
        <v>28</v>
      </c>
      <c r="E65" s="23">
        <v>2200000</v>
      </c>
      <c r="F65" s="23">
        <v>2200000</v>
      </c>
      <c r="G65" s="23">
        <v>0</v>
      </c>
      <c r="H65" s="23">
        <v>1</v>
      </c>
      <c r="I65" s="23">
        <v>0</v>
      </c>
      <c r="J65" s="23">
        <v>0</v>
      </c>
      <c r="K65" s="24" t="s">
        <v>29</v>
      </c>
      <c r="L65" s="25">
        <f t="shared" ref="L65" si="16">+G65/E65%</f>
        <v>0</v>
      </c>
      <c r="M65" s="25">
        <f t="shared" ref="M65" si="17">+G65/F65%</f>
        <v>0</v>
      </c>
      <c r="N65" s="25">
        <v>0</v>
      </c>
      <c r="O65" s="25">
        <v>0</v>
      </c>
    </row>
    <row r="66" spans="1:15" s="17" customFormat="1" ht="48" customHeight="1" x14ac:dyDescent="0.2">
      <c r="A66" s="21">
        <v>55132</v>
      </c>
      <c r="B66" s="28" t="s">
        <v>62</v>
      </c>
      <c r="C66" s="22" t="s">
        <v>63</v>
      </c>
      <c r="D66" s="22" t="s">
        <v>28</v>
      </c>
      <c r="E66" s="23">
        <v>2564310.2200000002</v>
      </c>
      <c r="F66" s="23">
        <v>2564310.2200000002</v>
      </c>
      <c r="G66" s="23">
        <v>2564310.2200000002</v>
      </c>
      <c r="H66" s="23">
        <v>1</v>
      </c>
      <c r="I66" s="23">
        <v>1</v>
      </c>
      <c r="J66" s="23">
        <v>1</v>
      </c>
      <c r="K66" s="24" t="s">
        <v>29</v>
      </c>
      <c r="L66" s="25">
        <f>+G66/E66%/100</f>
        <v>1</v>
      </c>
      <c r="M66" s="25">
        <f>+G66/F66%/100</f>
        <v>1</v>
      </c>
      <c r="N66" s="25">
        <f t="shared" ref="N66:O76" si="18">10000%/100</f>
        <v>1</v>
      </c>
      <c r="O66" s="25">
        <f t="shared" si="18"/>
        <v>1</v>
      </c>
    </row>
    <row r="67" spans="1:15" s="17" customFormat="1" ht="48" customHeight="1" x14ac:dyDescent="0.2">
      <c r="A67" s="21">
        <v>55133</v>
      </c>
      <c r="B67" s="28" t="s">
        <v>64</v>
      </c>
      <c r="C67" s="22" t="s">
        <v>63</v>
      </c>
      <c r="D67" s="22" t="s">
        <v>28</v>
      </c>
      <c r="E67" s="23">
        <v>1184144.77</v>
      </c>
      <c r="F67" s="23">
        <v>1184144.77</v>
      </c>
      <c r="G67" s="23">
        <v>1184144.77</v>
      </c>
      <c r="H67" s="23">
        <v>1</v>
      </c>
      <c r="I67" s="23">
        <v>1</v>
      </c>
      <c r="J67" s="23">
        <v>1</v>
      </c>
      <c r="K67" s="24" t="s">
        <v>29</v>
      </c>
      <c r="L67" s="25">
        <f t="shared" ref="L67:L72" si="19">+G67/E67%/100</f>
        <v>1</v>
      </c>
      <c r="M67" s="25">
        <f t="shared" ref="M67:M72" si="20">+G67/F67%/100</f>
        <v>1</v>
      </c>
      <c r="N67" s="25">
        <f t="shared" si="18"/>
        <v>1</v>
      </c>
      <c r="O67" s="25">
        <f t="shared" si="18"/>
        <v>1</v>
      </c>
    </row>
    <row r="68" spans="1:15" s="17" customFormat="1" ht="48" customHeight="1" x14ac:dyDescent="0.2">
      <c r="A68" s="21">
        <v>55134</v>
      </c>
      <c r="B68" s="28" t="s">
        <v>65</v>
      </c>
      <c r="C68" s="22" t="s">
        <v>63</v>
      </c>
      <c r="D68" s="22" t="s">
        <v>28</v>
      </c>
      <c r="E68" s="23">
        <v>10042251.83</v>
      </c>
      <c r="F68" s="23">
        <v>10042251.83</v>
      </c>
      <c r="G68" s="23">
        <v>10042251.83</v>
      </c>
      <c r="H68" s="23">
        <v>1</v>
      </c>
      <c r="I68" s="23">
        <v>1</v>
      </c>
      <c r="J68" s="23">
        <v>1</v>
      </c>
      <c r="K68" s="24" t="s">
        <v>29</v>
      </c>
      <c r="L68" s="25">
        <f t="shared" si="19"/>
        <v>1</v>
      </c>
      <c r="M68" s="25">
        <f t="shared" si="20"/>
        <v>1</v>
      </c>
      <c r="N68" s="25">
        <f t="shared" si="18"/>
        <v>1</v>
      </c>
      <c r="O68" s="25">
        <f t="shared" si="18"/>
        <v>1</v>
      </c>
    </row>
    <row r="69" spans="1:15" s="17" customFormat="1" ht="48" customHeight="1" x14ac:dyDescent="0.2">
      <c r="A69" s="21">
        <v>55136</v>
      </c>
      <c r="B69" s="28" t="s">
        <v>66</v>
      </c>
      <c r="C69" s="22" t="s">
        <v>63</v>
      </c>
      <c r="D69" s="22" t="s">
        <v>28</v>
      </c>
      <c r="E69" s="23">
        <v>1275980.33</v>
      </c>
      <c r="F69" s="23">
        <v>1275980.33</v>
      </c>
      <c r="G69" s="23">
        <v>1275980.33</v>
      </c>
      <c r="H69" s="23">
        <v>1</v>
      </c>
      <c r="I69" s="23">
        <v>1</v>
      </c>
      <c r="J69" s="23">
        <v>1</v>
      </c>
      <c r="K69" s="24" t="s">
        <v>29</v>
      </c>
      <c r="L69" s="25">
        <f t="shared" si="19"/>
        <v>1</v>
      </c>
      <c r="M69" s="25">
        <f t="shared" si="20"/>
        <v>1</v>
      </c>
      <c r="N69" s="25">
        <f t="shared" si="18"/>
        <v>1</v>
      </c>
      <c r="O69" s="25">
        <f t="shared" si="18"/>
        <v>1</v>
      </c>
    </row>
    <row r="70" spans="1:15" s="17" customFormat="1" ht="48" customHeight="1" x14ac:dyDescent="0.2">
      <c r="A70" s="21">
        <v>55138</v>
      </c>
      <c r="B70" s="28" t="s">
        <v>67</v>
      </c>
      <c r="C70" s="22" t="s">
        <v>63</v>
      </c>
      <c r="D70" s="22" t="s">
        <v>28</v>
      </c>
      <c r="E70" s="23">
        <v>2974522.14</v>
      </c>
      <c r="F70" s="23">
        <v>2974522.14</v>
      </c>
      <c r="G70" s="23">
        <v>2974522.14</v>
      </c>
      <c r="H70" s="23">
        <v>1</v>
      </c>
      <c r="I70" s="23">
        <v>1</v>
      </c>
      <c r="J70" s="23">
        <v>1</v>
      </c>
      <c r="K70" s="24" t="s">
        <v>29</v>
      </c>
      <c r="L70" s="25">
        <f t="shared" si="19"/>
        <v>1</v>
      </c>
      <c r="M70" s="25">
        <f t="shared" si="20"/>
        <v>1</v>
      </c>
      <c r="N70" s="25">
        <f t="shared" si="18"/>
        <v>1</v>
      </c>
      <c r="O70" s="25">
        <f t="shared" si="18"/>
        <v>1</v>
      </c>
    </row>
    <row r="71" spans="1:15" s="17" customFormat="1" ht="48" customHeight="1" x14ac:dyDescent="0.2">
      <c r="A71" s="21">
        <v>55139</v>
      </c>
      <c r="B71" s="21" t="s">
        <v>68</v>
      </c>
      <c r="C71" s="22" t="s">
        <v>63</v>
      </c>
      <c r="D71" s="22" t="s">
        <v>28</v>
      </c>
      <c r="E71" s="23">
        <v>20169186.02</v>
      </c>
      <c r="F71" s="23">
        <v>20169186.02</v>
      </c>
      <c r="G71" s="23">
        <v>20169186.02</v>
      </c>
      <c r="H71" s="23">
        <v>1</v>
      </c>
      <c r="I71" s="23">
        <v>1</v>
      </c>
      <c r="J71" s="23">
        <v>1</v>
      </c>
      <c r="K71" s="24" t="s">
        <v>29</v>
      </c>
      <c r="L71" s="25">
        <f t="shared" si="19"/>
        <v>1</v>
      </c>
      <c r="M71" s="25">
        <f t="shared" si="20"/>
        <v>1</v>
      </c>
      <c r="N71" s="25">
        <f t="shared" si="18"/>
        <v>1</v>
      </c>
      <c r="O71" s="25">
        <f t="shared" si="18"/>
        <v>1</v>
      </c>
    </row>
    <row r="72" spans="1:15" s="17" customFormat="1" ht="48" customHeight="1" x14ac:dyDescent="0.2">
      <c r="A72" s="21">
        <v>55140</v>
      </c>
      <c r="B72" s="21" t="s">
        <v>69</v>
      </c>
      <c r="C72" s="22" t="s">
        <v>63</v>
      </c>
      <c r="D72" s="22" t="s">
        <v>28</v>
      </c>
      <c r="E72" s="23">
        <v>533430.09</v>
      </c>
      <c r="F72" s="23">
        <v>533430.09</v>
      </c>
      <c r="G72" s="23">
        <v>533430.09</v>
      </c>
      <c r="H72" s="23">
        <v>1</v>
      </c>
      <c r="I72" s="23">
        <v>1</v>
      </c>
      <c r="J72" s="23">
        <v>1</v>
      </c>
      <c r="K72" s="24" t="s">
        <v>29</v>
      </c>
      <c r="L72" s="25">
        <f t="shared" si="19"/>
        <v>1.0000000000000002</v>
      </c>
      <c r="M72" s="25">
        <f t="shared" si="20"/>
        <v>1.0000000000000002</v>
      </c>
      <c r="N72" s="25">
        <f t="shared" si="18"/>
        <v>1</v>
      </c>
      <c r="O72" s="25">
        <f t="shared" si="18"/>
        <v>1</v>
      </c>
    </row>
    <row r="73" spans="1:15" s="17" customFormat="1" ht="48" customHeight="1" x14ac:dyDescent="0.2">
      <c r="A73" s="21">
        <v>55141</v>
      </c>
      <c r="B73" s="21" t="s">
        <v>70</v>
      </c>
      <c r="C73" s="22" t="s">
        <v>63</v>
      </c>
      <c r="D73" s="22" t="s">
        <v>28</v>
      </c>
      <c r="E73" s="23">
        <v>0</v>
      </c>
      <c r="F73" s="23">
        <v>0</v>
      </c>
      <c r="G73" s="23">
        <v>0</v>
      </c>
      <c r="H73" s="23">
        <v>1</v>
      </c>
      <c r="I73" s="23">
        <v>1</v>
      </c>
      <c r="J73" s="23">
        <v>1</v>
      </c>
      <c r="K73" s="24" t="s">
        <v>29</v>
      </c>
      <c r="L73" s="25">
        <v>0</v>
      </c>
      <c r="M73" s="25">
        <v>0</v>
      </c>
      <c r="N73" s="25">
        <f t="shared" si="18"/>
        <v>1</v>
      </c>
      <c r="O73" s="25">
        <f t="shared" si="18"/>
        <v>1</v>
      </c>
    </row>
    <row r="74" spans="1:15" s="17" customFormat="1" ht="48" customHeight="1" x14ac:dyDescent="0.2">
      <c r="A74" s="21">
        <v>55142</v>
      </c>
      <c r="B74" s="21" t="s">
        <v>71</v>
      </c>
      <c r="C74" s="22" t="s">
        <v>63</v>
      </c>
      <c r="D74" s="22" t="s">
        <v>28</v>
      </c>
      <c r="E74" s="23">
        <v>306678.09000000003</v>
      </c>
      <c r="F74" s="23">
        <v>306678.09000000003</v>
      </c>
      <c r="G74" s="23">
        <v>306678.09000000003</v>
      </c>
      <c r="H74" s="23">
        <v>1</v>
      </c>
      <c r="I74" s="23">
        <v>1</v>
      </c>
      <c r="J74" s="23">
        <v>1</v>
      </c>
      <c r="K74" s="24" t="s">
        <v>29</v>
      </c>
      <c r="L74" s="25">
        <f>+G74/E74%/100</f>
        <v>1</v>
      </c>
      <c r="M74" s="25">
        <f>+G74/F74%/100</f>
        <v>1</v>
      </c>
      <c r="N74" s="25">
        <f t="shared" si="18"/>
        <v>1</v>
      </c>
      <c r="O74" s="25">
        <f t="shared" si="18"/>
        <v>1</v>
      </c>
    </row>
    <row r="75" spans="1:15" s="17" customFormat="1" ht="48" customHeight="1" x14ac:dyDescent="0.2">
      <c r="A75" s="21">
        <v>55143</v>
      </c>
      <c r="B75" s="21" t="s">
        <v>72</v>
      </c>
      <c r="C75" s="22" t="s">
        <v>63</v>
      </c>
      <c r="D75" s="22" t="s">
        <v>28</v>
      </c>
      <c r="E75" s="23">
        <v>10276343.07</v>
      </c>
      <c r="F75" s="23">
        <v>10276343.07</v>
      </c>
      <c r="G75" s="23">
        <v>10276343.07</v>
      </c>
      <c r="H75" s="23">
        <v>1</v>
      </c>
      <c r="I75" s="23">
        <v>1</v>
      </c>
      <c r="J75" s="23">
        <v>1</v>
      </c>
      <c r="K75" s="24" t="s">
        <v>29</v>
      </c>
      <c r="L75" s="25">
        <f t="shared" ref="L75:L87" si="21">+G75/E75%/100</f>
        <v>1</v>
      </c>
      <c r="M75" s="25">
        <f t="shared" ref="M75:M87" si="22">+G75/F75%/100</f>
        <v>1</v>
      </c>
      <c r="N75" s="25">
        <f t="shared" si="18"/>
        <v>1</v>
      </c>
      <c r="O75" s="25">
        <f t="shared" si="18"/>
        <v>1</v>
      </c>
    </row>
    <row r="76" spans="1:15" s="17" customFormat="1" ht="48" customHeight="1" x14ac:dyDescent="0.2">
      <c r="A76" s="21">
        <v>55181</v>
      </c>
      <c r="B76" s="21" t="s">
        <v>73</v>
      </c>
      <c r="C76" s="22" t="s">
        <v>63</v>
      </c>
      <c r="D76" s="22" t="s">
        <v>28</v>
      </c>
      <c r="E76" s="23">
        <v>625857.03</v>
      </c>
      <c r="F76" s="23">
        <v>625857.03</v>
      </c>
      <c r="G76" s="23">
        <v>625857.03</v>
      </c>
      <c r="H76" s="23">
        <v>1</v>
      </c>
      <c r="I76" s="23">
        <v>1</v>
      </c>
      <c r="J76" s="23">
        <v>1</v>
      </c>
      <c r="K76" s="24" t="s">
        <v>29</v>
      </c>
      <c r="L76" s="25">
        <f t="shared" si="21"/>
        <v>1</v>
      </c>
      <c r="M76" s="25">
        <f t="shared" si="22"/>
        <v>1</v>
      </c>
      <c r="N76" s="25">
        <f t="shared" si="18"/>
        <v>1</v>
      </c>
      <c r="O76" s="25">
        <f t="shared" si="18"/>
        <v>1</v>
      </c>
    </row>
    <row r="77" spans="1:15" s="17" customFormat="1" ht="48" customHeight="1" x14ac:dyDescent="0.2">
      <c r="A77" s="21">
        <v>55223</v>
      </c>
      <c r="B77" s="21" t="s">
        <v>74</v>
      </c>
      <c r="C77" s="22" t="s">
        <v>63</v>
      </c>
      <c r="D77" s="22" t="s">
        <v>28</v>
      </c>
      <c r="E77" s="23">
        <v>4800000</v>
      </c>
      <c r="F77" s="23">
        <v>4800000</v>
      </c>
      <c r="G77" s="23">
        <v>1373986.35</v>
      </c>
      <c r="H77" s="23">
        <v>1</v>
      </c>
      <c r="I77" s="23">
        <v>1</v>
      </c>
      <c r="J77" s="23">
        <v>0</v>
      </c>
      <c r="K77" s="24" t="s">
        <v>29</v>
      </c>
      <c r="L77" s="25">
        <f t="shared" si="21"/>
        <v>0.28624715625000002</v>
      </c>
      <c r="M77" s="25">
        <f t="shared" si="22"/>
        <v>0.28624715625000002</v>
      </c>
      <c r="N77" s="25">
        <v>0.41</v>
      </c>
      <c r="O77" s="25">
        <v>0.41</v>
      </c>
    </row>
    <row r="78" spans="1:15" s="17" customFormat="1" ht="48" customHeight="1" x14ac:dyDescent="0.2">
      <c r="A78" s="21">
        <v>55224</v>
      </c>
      <c r="B78" s="21" t="s">
        <v>75</v>
      </c>
      <c r="C78" s="22" t="s">
        <v>63</v>
      </c>
      <c r="D78" s="22" t="s">
        <v>28</v>
      </c>
      <c r="E78" s="23">
        <v>3500000</v>
      </c>
      <c r="F78" s="23">
        <v>3500000</v>
      </c>
      <c r="G78" s="23">
        <v>3197510.46</v>
      </c>
      <c r="H78" s="23">
        <v>1</v>
      </c>
      <c r="I78" s="23">
        <v>1</v>
      </c>
      <c r="J78" s="23">
        <v>0</v>
      </c>
      <c r="K78" s="24" t="s">
        <v>29</v>
      </c>
      <c r="L78" s="25">
        <f t="shared" si="21"/>
        <v>0.91357441714285714</v>
      </c>
      <c r="M78" s="25">
        <f t="shared" si="22"/>
        <v>0.91357441714285714</v>
      </c>
      <c r="N78" s="25">
        <v>100</v>
      </c>
      <c r="O78" s="25">
        <v>100</v>
      </c>
    </row>
    <row r="79" spans="1:15" s="17" customFormat="1" ht="48" customHeight="1" x14ac:dyDescent="0.2">
      <c r="A79" s="21">
        <v>55225</v>
      </c>
      <c r="B79" s="21" t="s">
        <v>76</v>
      </c>
      <c r="C79" s="22" t="s">
        <v>63</v>
      </c>
      <c r="D79" s="22" t="s">
        <v>28</v>
      </c>
      <c r="E79" s="23">
        <v>17500000</v>
      </c>
      <c r="F79" s="23">
        <v>17500000</v>
      </c>
      <c r="G79" s="23">
        <v>6026497.0700000003</v>
      </c>
      <c r="H79" s="23">
        <v>1</v>
      </c>
      <c r="I79" s="23">
        <v>1</v>
      </c>
      <c r="J79" s="23">
        <v>0</v>
      </c>
      <c r="K79" s="24" t="s">
        <v>29</v>
      </c>
      <c r="L79" s="25">
        <f t="shared" si="21"/>
        <v>0.34437126114285715</v>
      </c>
      <c r="M79" s="25">
        <f t="shared" si="22"/>
        <v>0.34437126114285715</v>
      </c>
      <c r="N79" s="25">
        <v>0.65</v>
      </c>
      <c r="O79" s="25">
        <v>0.65</v>
      </c>
    </row>
    <row r="80" spans="1:15" s="17" customFormat="1" ht="48" customHeight="1" x14ac:dyDescent="0.2">
      <c r="A80" s="21">
        <v>55226</v>
      </c>
      <c r="B80" s="21" t="s">
        <v>77</v>
      </c>
      <c r="C80" s="22" t="s">
        <v>63</v>
      </c>
      <c r="D80" s="22" t="s">
        <v>28</v>
      </c>
      <c r="E80" s="23">
        <v>28000000</v>
      </c>
      <c r="F80" s="23">
        <v>28000000</v>
      </c>
      <c r="G80" s="23">
        <v>8348603.3600000003</v>
      </c>
      <c r="H80" s="23">
        <v>1</v>
      </c>
      <c r="I80" s="23">
        <v>1</v>
      </c>
      <c r="J80" s="23">
        <v>0</v>
      </c>
      <c r="K80" s="24" t="s">
        <v>29</v>
      </c>
      <c r="L80" s="25">
        <f t="shared" si="21"/>
        <v>0.29816440571428571</v>
      </c>
      <c r="M80" s="25">
        <f t="shared" si="22"/>
        <v>0.29816440571428571</v>
      </c>
      <c r="N80" s="25">
        <v>0.32</v>
      </c>
      <c r="O80" s="25">
        <v>0.32</v>
      </c>
    </row>
    <row r="81" spans="1:15" s="17" customFormat="1" ht="48" customHeight="1" x14ac:dyDescent="0.2">
      <c r="A81" s="21">
        <v>55227</v>
      </c>
      <c r="B81" s="21" t="s">
        <v>78</v>
      </c>
      <c r="C81" s="22" t="s">
        <v>63</v>
      </c>
      <c r="D81" s="22" t="s">
        <v>28</v>
      </c>
      <c r="E81" s="23">
        <v>12070000</v>
      </c>
      <c r="F81" s="23">
        <v>12070000</v>
      </c>
      <c r="G81" s="23">
        <v>3761242.53</v>
      </c>
      <c r="H81" s="23">
        <v>1</v>
      </c>
      <c r="I81" s="23">
        <v>1</v>
      </c>
      <c r="J81" s="23">
        <v>0</v>
      </c>
      <c r="K81" s="24" t="s">
        <v>29</v>
      </c>
      <c r="L81" s="25">
        <f t="shared" si="21"/>
        <v>0.31161909942004967</v>
      </c>
      <c r="M81" s="25">
        <f t="shared" si="22"/>
        <v>0.31161909942004967</v>
      </c>
      <c r="N81" s="25">
        <v>1</v>
      </c>
      <c r="O81" s="25">
        <v>1</v>
      </c>
    </row>
    <row r="82" spans="1:15" s="17" customFormat="1" ht="48" customHeight="1" x14ac:dyDescent="0.2">
      <c r="A82" s="21">
        <v>55228</v>
      </c>
      <c r="B82" s="21" t="s">
        <v>79</v>
      </c>
      <c r="C82" s="22" t="s">
        <v>63</v>
      </c>
      <c r="D82" s="22" t="s">
        <v>28</v>
      </c>
      <c r="E82" s="23">
        <v>10032000</v>
      </c>
      <c r="F82" s="23">
        <v>10032000</v>
      </c>
      <c r="G82" s="23">
        <v>3009600</v>
      </c>
      <c r="H82" s="23">
        <v>1</v>
      </c>
      <c r="I82" s="23">
        <v>0</v>
      </c>
      <c r="J82" s="23">
        <v>0</v>
      </c>
      <c r="K82" s="24" t="s">
        <v>29</v>
      </c>
      <c r="L82" s="25">
        <f t="shared" si="21"/>
        <v>0.3</v>
      </c>
      <c r="M82" s="25">
        <f t="shared" si="22"/>
        <v>0.3</v>
      </c>
      <c r="N82" s="25">
        <v>0.12</v>
      </c>
      <c r="O82" s="25">
        <v>0.12</v>
      </c>
    </row>
    <row r="83" spans="1:15" s="17" customFormat="1" ht="48" customHeight="1" x14ac:dyDescent="0.2">
      <c r="A83" s="21">
        <v>55229</v>
      </c>
      <c r="B83" s="21" t="s">
        <v>80</v>
      </c>
      <c r="C83" s="22" t="s">
        <v>63</v>
      </c>
      <c r="D83" s="22" t="s">
        <v>28</v>
      </c>
      <c r="E83" s="23">
        <v>21000000</v>
      </c>
      <c r="F83" s="23">
        <v>21000000</v>
      </c>
      <c r="G83" s="23">
        <v>14864267.27</v>
      </c>
      <c r="H83" s="23">
        <v>1</v>
      </c>
      <c r="I83" s="23">
        <v>1</v>
      </c>
      <c r="J83" s="23">
        <v>0</v>
      </c>
      <c r="K83" s="24" t="s">
        <v>29</v>
      </c>
      <c r="L83" s="25">
        <f t="shared" si="21"/>
        <v>0.70782225095238094</v>
      </c>
      <c r="M83" s="25">
        <f t="shared" si="22"/>
        <v>0.70782225095238094</v>
      </c>
      <c r="N83" s="25">
        <v>0.95</v>
      </c>
      <c r="O83" s="25">
        <v>0.95</v>
      </c>
    </row>
    <row r="84" spans="1:15" s="17" customFormat="1" ht="78" customHeight="1" x14ac:dyDescent="0.2">
      <c r="A84" s="21">
        <v>55230</v>
      </c>
      <c r="B84" s="21" t="s">
        <v>138</v>
      </c>
      <c r="C84" s="22" t="s">
        <v>63</v>
      </c>
      <c r="D84" s="22" t="s">
        <v>28</v>
      </c>
      <c r="E84" s="23">
        <v>6050000</v>
      </c>
      <c r="F84" s="23">
        <v>6050000</v>
      </c>
      <c r="G84" s="23">
        <v>3148661.22</v>
      </c>
      <c r="H84" s="23">
        <v>1</v>
      </c>
      <c r="I84" s="23">
        <v>1</v>
      </c>
      <c r="J84" s="23">
        <v>0</v>
      </c>
      <c r="K84" s="24" t="s">
        <v>29</v>
      </c>
      <c r="L84" s="25">
        <f t="shared" si="21"/>
        <v>0.52043987107438017</v>
      </c>
      <c r="M84" s="25">
        <f t="shared" si="22"/>
        <v>0.52043987107438017</v>
      </c>
      <c r="N84" s="25">
        <v>1</v>
      </c>
      <c r="O84" s="25">
        <v>1</v>
      </c>
    </row>
    <row r="85" spans="1:15" s="17" customFormat="1" ht="67.5" customHeight="1" x14ac:dyDescent="0.2">
      <c r="A85" s="21">
        <v>55231</v>
      </c>
      <c r="B85" s="21" t="s">
        <v>81</v>
      </c>
      <c r="C85" s="22" t="s">
        <v>63</v>
      </c>
      <c r="D85" s="22" t="s">
        <v>28</v>
      </c>
      <c r="E85" s="23">
        <v>7370000</v>
      </c>
      <c r="F85" s="23">
        <v>7370000</v>
      </c>
      <c r="G85" s="23">
        <v>3339252.23</v>
      </c>
      <c r="H85" s="23">
        <v>1</v>
      </c>
      <c r="I85" s="23">
        <v>1</v>
      </c>
      <c r="J85" s="23">
        <v>0</v>
      </c>
      <c r="K85" s="24" t="s">
        <v>29</v>
      </c>
      <c r="L85" s="25">
        <f t="shared" si="21"/>
        <v>0.45308714111261872</v>
      </c>
      <c r="M85" s="25">
        <f t="shared" si="22"/>
        <v>0.45308714111261872</v>
      </c>
      <c r="N85" s="25">
        <v>1</v>
      </c>
      <c r="O85" s="25">
        <v>1</v>
      </c>
    </row>
    <row r="86" spans="1:15" s="17" customFormat="1" ht="72.75" customHeight="1" x14ac:dyDescent="0.2">
      <c r="A86" s="21">
        <v>55232</v>
      </c>
      <c r="B86" s="21" t="s">
        <v>139</v>
      </c>
      <c r="C86" s="22" t="s">
        <v>63</v>
      </c>
      <c r="D86" s="22" t="s">
        <v>28</v>
      </c>
      <c r="E86" s="23">
        <v>11808289.27</v>
      </c>
      <c r="F86" s="23">
        <v>11808289.27</v>
      </c>
      <c r="G86" s="23">
        <v>5673235.6799999997</v>
      </c>
      <c r="H86" s="23">
        <v>1</v>
      </c>
      <c r="I86" s="23">
        <v>1</v>
      </c>
      <c r="J86" s="23">
        <v>0</v>
      </c>
      <c r="K86" s="24" t="s">
        <v>29</v>
      </c>
      <c r="L86" s="25">
        <f t="shared" si="21"/>
        <v>0.48044518137045938</v>
      </c>
      <c r="M86" s="25">
        <f t="shared" si="22"/>
        <v>0.48044518137045938</v>
      </c>
      <c r="N86" s="25">
        <v>1</v>
      </c>
      <c r="O86" s="25">
        <v>1</v>
      </c>
    </row>
    <row r="87" spans="1:15" s="17" customFormat="1" ht="48" customHeight="1" x14ac:dyDescent="0.2">
      <c r="A87" s="21">
        <v>55233</v>
      </c>
      <c r="B87" s="21" t="s">
        <v>82</v>
      </c>
      <c r="C87" s="22" t="s">
        <v>63</v>
      </c>
      <c r="D87" s="22" t="s">
        <v>28</v>
      </c>
      <c r="E87" s="23">
        <v>6466974.6900000004</v>
      </c>
      <c r="F87" s="23">
        <v>6466974.6900000004</v>
      </c>
      <c r="G87" s="23">
        <v>2510369.48</v>
      </c>
      <c r="H87" s="23">
        <v>1</v>
      </c>
      <c r="I87" s="23">
        <v>1</v>
      </c>
      <c r="J87" s="23">
        <v>0</v>
      </c>
      <c r="K87" s="24" t="s">
        <v>29</v>
      </c>
      <c r="L87" s="25">
        <f t="shared" si="21"/>
        <v>0.38818297586378825</v>
      </c>
      <c r="M87" s="25">
        <f t="shared" si="22"/>
        <v>0.38818297586378825</v>
      </c>
      <c r="N87" s="25">
        <v>1</v>
      </c>
      <c r="O87" s="25">
        <v>1</v>
      </c>
    </row>
    <row r="88" spans="1:15" s="17" customFormat="1" ht="48" customHeight="1" x14ac:dyDescent="0.2">
      <c r="A88" s="21">
        <v>55234</v>
      </c>
      <c r="B88" s="21" t="s">
        <v>83</v>
      </c>
      <c r="C88" s="22" t="s">
        <v>63</v>
      </c>
      <c r="D88" s="22" t="s">
        <v>28</v>
      </c>
      <c r="E88" s="23">
        <v>0</v>
      </c>
      <c r="F88" s="23">
        <v>0</v>
      </c>
      <c r="G88" s="23">
        <v>0</v>
      </c>
      <c r="H88" s="23">
        <v>1</v>
      </c>
      <c r="I88" s="23">
        <v>0</v>
      </c>
      <c r="J88" s="23">
        <v>0</v>
      </c>
      <c r="K88" s="24" t="s">
        <v>29</v>
      </c>
      <c r="L88" s="25">
        <v>0</v>
      </c>
      <c r="M88" s="25">
        <v>0</v>
      </c>
      <c r="N88" s="25">
        <v>0</v>
      </c>
      <c r="O88" s="25">
        <v>0</v>
      </c>
    </row>
    <row r="89" spans="1:15" s="17" customFormat="1" ht="48" customHeight="1" x14ac:dyDescent="0.2">
      <c r="A89" s="21">
        <v>55235</v>
      </c>
      <c r="B89" s="21" t="s">
        <v>84</v>
      </c>
      <c r="C89" s="22" t="s">
        <v>63</v>
      </c>
      <c r="D89" s="22" t="s">
        <v>28</v>
      </c>
      <c r="E89" s="23">
        <v>12800000</v>
      </c>
      <c r="F89" s="23">
        <v>12800000</v>
      </c>
      <c r="G89" s="23">
        <v>2883128.59</v>
      </c>
      <c r="H89" s="23">
        <v>1</v>
      </c>
      <c r="I89" s="23">
        <v>0</v>
      </c>
      <c r="J89" s="23">
        <v>0</v>
      </c>
      <c r="K89" s="24" t="s">
        <v>29</v>
      </c>
      <c r="L89" s="25">
        <f>+G89/E89%/100</f>
        <v>0.22524442109374998</v>
      </c>
      <c r="M89" s="25">
        <f>+G89/F89%/100</f>
        <v>0.22524442109374998</v>
      </c>
      <c r="N89" s="25">
        <v>0.1</v>
      </c>
      <c r="O89" s="25">
        <v>0.1</v>
      </c>
    </row>
    <row r="90" spans="1:15" s="17" customFormat="1" ht="48" customHeight="1" x14ac:dyDescent="0.2">
      <c r="A90" s="21">
        <v>55236</v>
      </c>
      <c r="B90" s="21" t="s">
        <v>85</v>
      </c>
      <c r="C90" s="22" t="s">
        <v>63</v>
      </c>
      <c r="D90" s="22" t="s">
        <v>28</v>
      </c>
      <c r="E90" s="23">
        <v>0</v>
      </c>
      <c r="F90" s="23">
        <v>0</v>
      </c>
      <c r="G90" s="23">
        <v>0</v>
      </c>
      <c r="H90" s="23">
        <v>1</v>
      </c>
      <c r="I90" s="23">
        <v>0</v>
      </c>
      <c r="J90" s="23">
        <v>0</v>
      </c>
      <c r="K90" s="24" t="s">
        <v>29</v>
      </c>
      <c r="L90" s="25">
        <v>0</v>
      </c>
      <c r="M90" s="25">
        <v>0</v>
      </c>
      <c r="N90" s="25">
        <v>0</v>
      </c>
      <c r="O90" s="25">
        <v>0</v>
      </c>
    </row>
    <row r="91" spans="1:15" s="17" customFormat="1" ht="48" customHeight="1" x14ac:dyDescent="0.2">
      <c r="A91" s="21">
        <v>55237</v>
      </c>
      <c r="B91" s="21" t="s">
        <v>86</v>
      </c>
      <c r="C91" s="22" t="s">
        <v>63</v>
      </c>
      <c r="D91" s="22" t="s">
        <v>28</v>
      </c>
      <c r="E91" s="23">
        <v>0</v>
      </c>
      <c r="F91" s="23">
        <v>0</v>
      </c>
      <c r="G91" s="23">
        <v>0</v>
      </c>
      <c r="H91" s="23">
        <v>1</v>
      </c>
      <c r="I91" s="23">
        <v>0</v>
      </c>
      <c r="J91" s="23">
        <v>0</v>
      </c>
      <c r="K91" s="24" t="s">
        <v>29</v>
      </c>
      <c r="L91" s="25">
        <v>0</v>
      </c>
      <c r="M91" s="25">
        <v>0</v>
      </c>
      <c r="N91" s="25">
        <v>0</v>
      </c>
      <c r="O91" s="25">
        <v>0</v>
      </c>
    </row>
    <row r="92" spans="1:15" s="17" customFormat="1" ht="48" customHeight="1" x14ac:dyDescent="0.2">
      <c r="A92" s="21">
        <v>55238</v>
      </c>
      <c r="B92" s="21" t="s">
        <v>87</v>
      </c>
      <c r="C92" s="22" t="s">
        <v>63</v>
      </c>
      <c r="D92" s="22" t="s">
        <v>28</v>
      </c>
      <c r="E92" s="23">
        <v>0</v>
      </c>
      <c r="F92" s="23">
        <v>0</v>
      </c>
      <c r="G92" s="23">
        <v>0</v>
      </c>
      <c r="H92" s="23">
        <v>1</v>
      </c>
      <c r="I92" s="23">
        <v>0</v>
      </c>
      <c r="J92" s="23">
        <v>0</v>
      </c>
      <c r="K92" s="24" t="s">
        <v>29</v>
      </c>
      <c r="L92" s="25">
        <v>0</v>
      </c>
      <c r="M92" s="25">
        <v>0</v>
      </c>
      <c r="N92" s="25">
        <v>0</v>
      </c>
      <c r="O92" s="25">
        <v>0</v>
      </c>
    </row>
    <row r="93" spans="1:15" s="17" customFormat="1" ht="48" customHeight="1" x14ac:dyDescent="0.2">
      <c r="A93" s="21">
        <v>55239</v>
      </c>
      <c r="B93" s="21" t="s">
        <v>88</v>
      </c>
      <c r="C93" s="22" t="s">
        <v>63</v>
      </c>
      <c r="D93" s="22" t="s">
        <v>28</v>
      </c>
      <c r="E93" s="23">
        <v>0</v>
      </c>
      <c r="F93" s="23">
        <v>0</v>
      </c>
      <c r="G93" s="23">
        <v>0</v>
      </c>
      <c r="H93" s="23">
        <v>1</v>
      </c>
      <c r="I93" s="23">
        <v>0</v>
      </c>
      <c r="J93" s="23">
        <v>0</v>
      </c>
      <c r="K93" s="24" t="s">
        <v>29</v>
      </c>
      <c r="L93" s="25">
        <v>0</v>
      </c>
      <c r="M93" s="25">
        <v>0</v>
      </c>
      <c r="N93" s="25">
        <v>0</v>
      </c>
      <c r="O93" s="25">
        <v>0</v>
      </c>
    </row>
    <row r="94" spans="1:15" s="17" customFormat="1" ht="48" customHeight="1" x14ac:dyDescent="0.2">
      <c r="A94" s="21">
        <v>55240</v>
      </c>
      <c r="B94" s="21" t="s">
        <v>89</v>
      </c>
      <c r="C94" s="22" t="s">
        <v>63</v>
      </c>
      <c r="D94" s="22" t="s">
        <v>28</v>
      </c>
      <c r="E94" s="23">
        <v>0</v>
      </c>
      <c r="F94" s="23">
        <v>0</v>
      </c>
      <c r="G94" s="23">
        <v>0</v>
      </c>
      <c r="H94" s="23">
        <v>1</v>
      </c>
      <c r="I94" s="23">
        <v>0</v>
      </c>
      <c r="J94" s="23">
        <v>0</v>
      </c>
      <c r="K94" s="24" t="s">
        <v>29</v>
      </c>
      <c r="L94" s="25">
        <v>0</v>
      </c>
      <c r="M94" s="25">
        <v>0</v>
      </c>
      <c r="N94" s="25">
        <v>0</v>
      </c>
      <c r="O94" s="25">
        <v>0</v>
      </c>
    </row>
    <row r="95" spans="1:15" s="17" customFormat="1" ht="48" customHeight="1" x14ac:dyDescent="0.2">
      <c r="A95" s="21">
        <v>55241</v>
      </c>
      <c r="B95" s="21" t="s">
        <v>90</v>
      </c>
      <c r="C95" s="22" t="s">
        <v>63</v>
      </c>
      <c r="D95" s="22" t="s">
        <v>28</v>
      </c>
      <c r="E95" s="23">
        <v>0</v>
      </c>
      <c r="F95" s="23">
        <v>0</v>
      </c>
      <c r="G95" s="23">
        <v>0</v>
      </c>
      <c r="H95" s="23">
        <v>1</v>
      </c>
      <c r="I95" s="23">
        <v>0</v>
      </c>
      <c r="J95" s="23">
        <v>0</v>
      </c>
      <c r="K95" s="24" t="s">
        <v>29</v>
      </c>
      <c r="L95" s="25">
        <v>0</v>
      </c>
      <c r="M95" s="25">
        <v>0</v>
      </c>
      <c r="N95" s="25">
        <v>0</v>
      </c>
      <c r="O95" s="25">
        <v>0</v>
      </c>
    </row>
    <row r="96" spans="1:15" s="17" customFormat="1" ht="48" customHeight="1" x14ac:dyDescent="0.2">
      <c r="A96" s="21">
        <v>55244</v>
      </c>
      <c r="B96" s="21" t="s">
        <v>97</v>
      </c>
      <c r="C96" s="22" t="s">
        <v>63</v>
      </c>
      <c r="D96" s="22" t="s">
        <v>28</v>
      </c>
      <c r="E96" s="23">
        <v>3600000</v>
      </c>
      <c r="F96" s="23">
        <v>3600000</v>
      </c>
      <c r="G96" s="23">
        <v>0</v>
      </c>
      <c r="H96" s="23">
        <v>1</v>
      </c>
      <c r="I96" s="23">
        <v>0</v>
      </c>
      <c r="J96" s="23">
        <v>0</v>
      </c>
      <c r="K96" s="24" t="s">
        <v>29</v>
      </c>
      <c r="L96" s="25">
        <v>0</v>
      </c>
      <c r="M96" s="25">
        <v>0</v>
      </c>
      <c r="N96" s="25">
        <v>0</v>
      </c>
      <c r="O96" s="25">
        <v>0</v>
      </c>
    </row>
    <row r="97" spans="1:15" s="17" customFormat="1" ht="48" customHeight="1" x14ac:dyDescent="0.2">
      <c r="A97" s="21">
        <v>55245</v>
      </c>
      <c r="B97" s="21" t="s">
        <v>98</v>
      </c>
      <c r="C97" s="22" t="s">
        <v>63</v>
      </c>
      <c r="D97" s="22" t="s">
        <v>28</v>
      </c>
      <c r="E97" s="23">
        <v>4000000</v>
      </c>
      <c r="F97" s="23">
        <v>4000000</v>
      </c>
      <c r="G97" s="23">
        <v>0</v>
      </c>
      <c r="H97" s="23">
        <v>1</v>
      </c>
      <c r="I97" s="23">
        <v>0</v>
      </c>
      <c r="J97" s="23">
        <v>0</v>
      </c>
      <c r="K97" s="24" t="s">
        <v>29</v>
      </c>
      <c r="L97" s="25">
        <v>0</v>
      </c>
      <c r="M97" s="25">
        <v>0</v>
      </c>
      <c r="N97" s="25">
        <v>0</v>
      </c>
      <c r="O97" s="25">
        <v>0</v>
      </c>
    </row>
    <row r="98" spans="1:15" s="17" customFormat="1" ht="48" customHeight="1" x14ac:dyDescent="0.2">
      <c r="A98" s="21">
        <v>55246</v>
      </c>
      <c r="B98" s="21" t="s">
        <v>99</v>
      </c>
      <c r="C98" s="22" t="s">
        <v>63</v>
      </c>
      <c r="D98" s="22" t="s">
        <v>28</v>
      </c>
      <c r="E98" s="23">
        <v>2752213.67</v>
      </c>
      <c r="F98" s="23">
        <v>2752213.67</v>
      </c>
      <c r="G98" s="23">
        <v>0</v>
      </c>
      <c r="H98" s="23">
        <v>1</v>
      </c>
      <c r="I98" s="23">
        <v>0</v>
      </c>
      <c r="J98" s="23">
        <v>0</v>
      </c>
      <c r="K98" s="24" t="s">
        <v>29</v>
      </c>
      <c r="L98" s="25">
        <v>0</v>
      </c>
      <c r="M98" s="25">
        <v>0</v>
      </c>
      <c r="N98" s="25">
        <v>0</v>
      </c>
      <c r="O98" s="25">
        <v>0</v>
      </c>
    </row>
    <row r="99" spans="1:15" s="17" customFormat="1" ht="48" customHeight="1" x14ac:dyDescent="0.2">
      <c r="A99" s="21">
        <v>55247</v>
      </c>
      <c r="B99" s="21" t="s">
        <v>100</v>
      </c>
      <c r="C99" s="22" t="s">
        <v>63</v>
      </c>
      <c r="D99" s="22" t="s">
        <v>28</v>
      </c>
      <c r="E99" s="23">
        <v>3000000</v>
      </c>
      <c r="F99" s="23">
        <v>3000000</v>
      </c>
      <c r="G99" s="23">
        <v>0</v>
      </c>
      <c r="H99" s="23">
        <v>1</v>
      </c>
      <c r="I99" s="23">
        <v>0</v>
      </c>
      <c r="J99" s="23">
        <v>0</v>
      </c>
      <c r="K99" s="24" t="s">
        <v>29</v>
      </c>
      <c r="L99" s="25">
        <v>0</v>
      </c>
      <c r="M99" s="25">
        <v>0</v>
      </c>
      <c r="N99" s="25">
        <v>0</v>
      </c>
      <c r="O99" s="25">
        <v>0</v>
      </c>
    </row>
    <row r="100" spans="1:15" s="17" customFormat="1" ht="48" customHeight="1" x14ac:dyDescent="0.2">
      <c r="A100" s="21">
        <v>55248</v>
      </c>
      <c r="B100" s="21" t="s">
        <v>101</v>
      </c>
      <c r="C100" s="22" t="s">
        <v>63</v>
      </c>
      <c r="D100" s="22" t="s">
        <v>28</v>
      </c>
      <c r="E100" s="23">
        <v>2158263.59</v>
      </c>
      <c r="F100" s="23">
        <v>2158263.59</v>
      </c>
      <c r="G100" s="23">
        <v>0</v>
      </c>
      <c r="H100" s="23">
        <v>1</v>
      </c>
      <c r="I100" s="23">
        <v>0</v>
      </c>
      <c r="J100" s="23">
        <v>0</v>
      </c>
      <c r="K100" s="24" t="s">
        <v>29</v>
      </c>
      <c r="L100" s="25">
        <v>0</v>
      </c>
      <c r="M100" s="25">
        <v>0</v>
      </c>
      <c r="N100" s="25">
        <v>0</v>
      </c>
      <c r="O100" s="25">
        <v>0</v>
      </c>
    </row>
    <row r="101" spans="1:15" s="17" customFormat="1" ht="48" customHeight="1" x14ac:dyDescent="0.2">
      <c r="A101" s="21">
        <v>55249</v>
      </c>
      <c r="B101" s="21" t="s">
        <v>102</v>
      </c>
      <c r="C101" s="22" t="s">
        <v>63</v>
      </c>
      <c r="D101" s="22" t="s">
        <v>28</v>
      </c>
      <c r="E101" s="23">
        <v>2027430.9</v>
      </c>
      <c r="F101" s="23">
        <v>2027430.9</v>
      </c>
      <c r="G101" s="23">
        <v>0</v>
      </c>
      <c r="H101" s="23">
        <v>1</v>
      </c>
      <c r="I101" s="23">
        <v>0</v>
      </c>
      <c r="J101" s="23">
        <v>0</v>
      </c>
      <c r="K101" s="24" t="s">
        <v>29</v>
      </c>
      <c r="L101" s="25">
        <v>0</v>
      </c>
      <c r="M101" s="25">
        <v>0</v>
      </c>
      <c r="N101" s="25">
        <v>0</v>
      </c>
      <c r="O101" s="25">
        <v>0</v>
      </c>
    </row>
    <row r="102" spans="1:15" s="17" customFormat="1" ht="48" customHeight="1" x14ac:dyDescent="0.2">
      <c r="A102" s="21">
        <v>55250</v>
      </c>
      <c r="B102" s="21" t="s">
        <v>103</v>
      </c>
      <c r="C102" s="22" t="s">
        <v>63</v>
      </c>
      <c r="D102" s="22" t="s">
        <v>28</v>
      </c>
      <c r="E102" s="23">
        <v>325000</v>
      </c>
      <c r="F102" s="23">
        <v>325000</v>
      </c>
      <c r="G102" s="23">
        <v>0</v>
      </c>
      <c r="H102" s="23">
        <v>1</v>
      </c>
      <c r="I102" s="23">
        <v>0</v>
      </c>
      <c r="J102" s="23">
        <v>0</v>
      </c>
      <c r="K102" s="24" t="s">
        <v>29</v>
      </c>
      <c r="L102" s="25">
        <v>0</v>
      </c>
      <c r="M102" s="25">
        <v>0</v>
      </c>
      <c r="N102" s="25">
        <v>0</v>
      </c>
      <c r="O102" s="25">
        <v>0</v>
      </c>
    </row>
    <row r="103" spans="1:15" s="17" customFormat="1" ht="48" customHeight="1" x14ac:dyDescent="0.2">
      <c r="A103" s="21">
        <v>55251</v>
      </c>
      <c r="B103" s="21" t="s">
        <v>104</v>
      </c>
      <c r="C103" s="22" t="s">
        <v>63</v>
      </c>
      <c r="D103" s="22" t="s">
        <v>28</v>
      </c>
      <c r="E103" s="23">
        <v>3510000</v>
      </c>
      <c r="F103" s="23">
        <v>3510000</v>
      </c>
      <c r="G103" s="23">
        <v>0</v>
      </c>
      <c r="H103" s="23">
        <v>1</v>
      </c>
      <c r="I103" s="23">
        <v>0</v>
      </c>
      <c r="J103" s="23">
        <v>0</v>
      </c>
      <c r="K103" s="24" t="s">
        <v>29</v>
      </c>
      <c r="L103" s="25">
        <v>0</v>
      </c>
      <c r="M103" s="25">
        <v>0</v>
      </c>
      <c r="N103" s="25">
        <v>0</v>
      </c>
      <c r="O103" s="25">
        <v>0</v>
      </c>
    </row>
    <row r="104" spans="1:15" s="17" customFormat="1" ht="48" customHeight="1" x14ac:dyDescent="0.2">
      <c r="A104" s="21">
        <v>55252</v>
      </c>
      <c r="B104" s="21" t="s">
        <v>105</v>
      </c>
      <c r="C104" s="22" t="s">
        <v>63</v>
      </c>
      <c r="D104" s="22" t="s">
        <v>28</v>
      </c>
      <c r="E104" s="23">
        <v>4560000</v>
      </c>
      <c r="F104" s="23">
        <v>4560000</v>
      </c>
      <c r="G104" s="23">
        <v>0</v>
      </c>
      <c r="H104" s="23">
        <v>1</v>
      </c>
      <c r="I104" s="23">
        <v>0</v>
      </c>
      <c r="J104" s="23">
        <v>0</v>
      </c>
      <c r="K104" s="24" t="s">
        <v>29</v>
      </c>
      <c r="L104" s="25">
        <v>0</v>
      </c>
      <c r="M104" s="25">
        <v>0</v>
      </c>
      <c r="N104" s="25">
        <v>0</v>
      </c>
      <c r="O104" s="25">
        <v>0</v>
      </c>
    </row>
    <row r="105" spans="1:15" s="17" customFormat="1" ht="48" customHeight="1" x14ac:dyDescent="0.2">
      <c r="A105" s="21">
        <v>55253</v>
      </c>
      <c r="B105" s="21" t="s">
        <v>106</v>
      </c>
      <c r="C105" s="22" t="s">
        <v>63</v>
      </c>
      <c r="D105" s="22" t="s">
        <v>28</v>
      </c>
      <c r="E105" s="23">
        <v>4275000</v>
      </c>
      <c r="F105" s="23">
        <v>4275000</v>
      </c>
      <c r="G105" s="23">
        <v>0</v>
      </c>
      <c r="H105" s="23">
        <v>1</v>
      </c>
      <c r="I105" s="23">
        <v>0</v>
      </c>
      <c r="J105" s="23">
        <v>0</v>
      </c>
      <c r="K105" s="24" t="s">
        <v>29</v>
      </c>
      <c r="L105" s="25">
        <v>0</v>
      </c>
      <c r="M105" s="25">
        <v>0</v>
      </c>
      <c r="N105" s="25">
        <v>0</v>
      </c>
      <c r="O105" s="25">
        <v>0</v>
      </c>
    </row>
    <row r="106" spans="1:15" s="17" customFormat="1" ht="48" customHeight="1" x14ac:dyDescent="0.2">
      <c r="A106" s="21">
        <v>55254</v>
      </c>
      <c r="B106" s="21" t="s">
        <v>107</v>
      </c>
      <c r="C106" s="22" t="s">
        <v>63</v>
      </c>
      <c r="D106" s="22" t="s">
        <v>28</v>
      </c>
      <c r="E106" s="23">
        <v>0</v>
      </c>
      <c r="F106" s="23">
        <v>0</v>
      </c>
      <c r="G106" s="23">
        <v>0</v>
      </c>
      <c r="H106" s="23">
        <v>1</v>
      </c>
      <c r="I106" s="23">
        <v>0</v>
      </c>
      <c r="J106" s="23">
        <v>0</v>
      </c>
      <c r="K106" s="24" t="s">
        <v>29</v>
      </c>
      <c r="L106" s="25">
        <v>0</v>
      </c>
      <c r="M106" s="25">
        <v>0</v>
      </c>
      <c r="N106" s="25">
        <v>0</v>
      </c>
      <c r="O106" s="25">
        <v>0</v>
      </c>
    </row>
    <row r="107" spans="1:15" s="17" customFormat="1" ht="48" customHeight="1" x14ac:dyDescent="0.2">
      <c r="A107" s="21">
        <v>10014</v>
      </c>
      <c r="B107" s="21" t="s">
        <v>91</v>
      </c>
      <c r="C107" s="22" t="s">
        <v>63</v>
      </c>
      <c r="D107" s="22" t="s">
        <v>28</v>
      </c>
      <c r="E107" s="23">
        <v>292917.84000000003</v>
      </c>
      <c r="F107" s="23">
        <v>292917.84000000003</v>
      </c>
      <c r="G107" s="23">
        <v>292917.84000000003</v>
      </c>
      <c r="H107" s="23">
        <v>1</v>
      </c>
      <c r="I107" s="23">
        <v>1</v>
      </c>
      <c r="J107" s="23">
        <v>1</v>
      </c>
      <c r="K107" s="24" t="s">
        <v>29</v>
      </c>
      <c r="L107" s="25">
        <f>+G107/E107%/100</f>
        <v>1</v>
      </c>
      <c r="M107" s="25">
        <f>+G107/F107%/100</f>
        <v>1</v>
      </c>
      <c r="N107" s="25">
        <v>1</v>
      </c>
      <c r="O107" s="25">
        <v>1</v>
      </c>
    </row>
    <row r="108" spans="1:15" s="17" customFormat="1" ht="48" customHeight="1" x14ac:dyDescent="0.2">
      <c r="A108" s="21">
        <v>10015</v>
      </c>
      <c r="B108" s="21" t="s">
        <v>92</v>
      </c>
      <c r="C108" s="22" t="s">
        <v>63</v>
      </c>
      <c r="D108" s="22" t="s">
        <v>28</v>
      </c>
      <c r="E108" s="23">
        <v>285181.19</v>
      </c>
      <c r="F108" s="23">
        <v>285181.19</v>
      </c>
      <c r="G108" s="23">
        <v>285181.19</v>
      </c>
      <c r="H108" s="23">
        <v>1</v>
      </c>
      <c r="I108" s="23">
        <v>1</v>
      </c>
      <c r="J108" s="23">
        <v>1</v>
      </c>
      <c r="K108" s="24" t="s">
        <v>29</v>
      </c>
      <c r="L108" s="25">
        <f t="shared" ref="L108:L109" si="23">+G108/E108%/100</f>
        <v>1</v>
      </c>
      <c r="M108" s="25">
        <f t="shared" ref="M108:M109" si="24">+G108/F108%/100</f>
        <v>1</v>
      </c>
      <c r="N108" s="25">
        <v>1</v>
      </c>
      <c r="O108" s="25">
        <v>1</v>
      </c>
    </row>
    <row r="109" spans="1:15" s="17" customFormat="1" ht="48" customHeight="1" x14ac:dyDescent="0.2">
      <c r="A109" s="21">
        <v>10016</v>
      </c>
      <c r="B109" s="21" t="s">
        <v>93</v>
      </c>
      <c r="C109" s="22" t="s">
        <v>63</v>
      </c>
      <c r="D109" s="22" t="s">
        <v>28</v>
      </c>
      <c r="E109" s="23">
        <v>2782401.75</v>
      </c>
      <c r="F109" s="23">
        <v>2782401.75</v>
      </c>
      <c r="G109" s="23">
        <v>2782401.75</v>
      </c>
      <c r="H109" s="23">
        <v>1</v>
      </c>
      <c r="I109" s="23">
        <v>1</v>
      </c>
      <c r="J109" s="23">
        <v>1</v>
      </c>
      <c r="K109" s="24" t="s">
        <v>29</v>
      </c>
      <c r="L109" s="25">
        <f t="shared" si="23"/>
        <v>1</v>
      </c>
      <c r="M109" s="25">
        <f t="shared" si="24"/>
        <v>1</v>
      </c>
      <c r="N109" s="25">
        <v>1</v>
      </c>
      <c r="O109" s="25">
        <v>1</v>
      </c>
    </row>
    <row r="110" spans="1:15" s="17" customFormat="1" ht="48" customHeight="1" x14ac:dyDescent="0.2">
      <c r="A110" s="21">
        <v>10018</v>
      </c>
      <c r="B110" s="21" t="s">
        <v>94</v>
      </c>
      <c r="C110" s="22" t="s">
        <v>63</v>
      </c>
      <c r="D110" s="22" t="s">
        <v>28</v>
      </c>
      <c r="E110" s="23">
        <v>2983025.31</v>
      </c>
      <c r="F110" s="23">
        <v>2983025.31</v>
      </c>
      <c r="G110" s="23">
        <v>0</v>
      </c>
      <c r="H110" s="23">
        <v>1</v>
      </c>
      <c r="I110" s="23">
        <v>0</v>
      </c>
      <c r="J110" s="23">
        <v>0</v>
      </c>
      <c r="K110" s="24" t="s">
        <v>29</v>
      </c>
      <c r="L110" s="25">
        <f t="shared" ref="L110:L111" si="25">+G110/E110%</f>
        <v>0</v>
      </c>
      <c r="M110" s="25">
        <f t="shared" ref="M110:M111" si="26">+G110/F110%</f>
        <v>0</v>
      </c>
      <c r="N110" s="25">
        <v>0</v>
      </c>
      <c r="O110" s="25">
        <v>0</v>
      </c>
    </row>
    <row r="111" spans="1:15" s="17" customFormat="1" ht="48" customHeight="1" x14ac:dyDescent="0.2">
      <c r="A111" s="21">
        <v>10019</v>
      </c>
      <c r="B111" s="21" t="s">
        <v>108</v>
      </c>
      <c r="C111" s="22" t="s">
        <v>63</v>
      </c>
      <c r="D111" s="22" t="s">
        <v>28</v>
      </c>
      <c r="E111" s="23">
        <v>3800000</v>
      </c>
      <c r="F111" s="23">
        <v>3800000</v>
      </c>
      <c r="G111" s="23">
        <v>0</v>
      </c>
      <c r="H111" s="23">
        <v>1</v>
      </c>
      <c r="I111" s="23">
        <v>0</v>
      </c>
      <c r="J111" s="23">
        <v>0</v>
      </c>
      <c r="K111" s="24" t="s">
        <v>29</v>
      </c>
      <c r="L111" s="25">
        <f t="shared" si="25"/>
        <v>0</v>
      </c>
      <c r="M111" s="25">
        <f t="shared" si="26"/>
        <v>0</v>
      </c>
      <c r="N111" s="25">
        <v>0</v>
      </c>
      <c r="O111" s="25">
        <v>0</v>
      </c>
    </row>
    <row r="112" spans="1:15" s="17" customFormat="1" ht="48" customHeight="1" x14ac:dyDescent="0.2">
      <c r="A112" s="21">
        <v>55156</v>
      </c>
      <c r="B112" s="21" t="s">
        <v>30</v>
      </c>
      <c r="C112" s="22" t="s">
        <v>109</v>
      </c>
      <c r="D112" s="22" t="s">
        <v>28</v>
      </c>
      <c r="E112" s="23">
        <v>26378460.899999999</v>
      </c>
      <c r="F112" s="23">
        <v>26378460.899999999</v>
      </c>
      <c r="G112" s="23">
        <v>26378460.899999999</v>
      </c>
      <c r="H112" s="23">
        <v>1</v>
      </c>
      <c r="I112" s="23">
        <v>0</v>
      </c>
      <c r="J112" s="23">
        <v>0</v>
      </c>
      <c r="K112" s="24" t="s">
        <v>29</v>
      </c>
      <c r="L112" s="25">
        <f>+G112/E112%/100</f>
        <v>1</v>
      </c>
      <c r="M112" s="25">
        <f>+G112/F112%/100</f>
        <v>1</v>
      </c>
      <c r="N112" s="25">
        <v>1</v>
      </c>
      <c r="O112" s="25">
        <v>1</v>
      </c>
    </row>
    <row r="113" spans="1:15" s="17" customFormat="1" ht="48" customHeight="1" x14ac:dyDescent="0.2">
      <c r="A113" s="21">
        <v>55157</v>
      </c>
      <c r="B113" s="21" t="s">
        <v>52</v>
      </c>
      <c r="C113" s="22" t="s">
        <v>109</v>
      </c>
      <c r="D113" s="22" t="s">
        <v>28</v>
      </c>
      <c r="E113" s="23">
        <v>35973792.619999997</v>
      </c>
      <c r="F113" s="23">
        <v>35973792.619999997</v>
      </c>
      <c r="G113" s="23">
        <v>35973792.619999997</v>
      </c>
      <c r="H113" s="23">
        <v>1</v>
      </c>
      <c r="I113" s="23">
        <v>0</v>
      </c>
      <c r="J113" s="23">
        <v>0</v>
      </c>
      <c r="K113" s="24" t="s">
        <v>29</v>
      </c>
      <c r="L113" s="25">
        <f>+G113/E113%/100</f>
        <v>1</v>
      </c>
      <c r="M113" s="25">
        <f>+G113/F113%/100</f>
        <v>1</v>
      </c>
      <c r="N113" s="25">
        <v>1</v>
      </c>
      <c r="O113" s="25">
        <v>1</v>
      </c>
    </row>
    <row r="114" spans="1:15" s="17" customFormat="1" ht="48" customHeight="1" x14ac:dyDescent="0.2">
      <c r="A114" s="8" t="s">
        <v>140</v>
      </c>
      <c r="B114" s="11" t="s">
        <v>141</v>
      </c>
      <c r="C114" s="8" t="s">
        <v>142</v>
      </c>
      <c r="D114" s="1" t="s">
        <v>143</v>
      </c>
      <c r="E114" s="9">
        <v>2200332.58</v>
      </c>
      <c r="F114" s="9">
        <v>2200332.58</v>
      </c>
      <c r="G114" s="9">
        <v>0</v>
      </c>
      <c r="H114" s="10">
        <v>1</v>
      </c>
      <c r="I114" s="10">
        <v>1</v>
      </c>
      <c r="J114" s="10">
        <v>0.75</v>
      </c>
      <c r="K114" s="10" t="s">
        <v>144</v>
      </c>
      <c r="L114" s="13">
        <f t="shared" ref="L114:L144" si="27">G114/E114</f>
        <v>0</v>
      </c>
      <c r="M114" s="13">
        <f t="shared" ref="M114:M145" si="28">G114/F114</f>
        <v>0</v>
      </c>
      <c r="N114" s="13">
        <f t="shared" ref="N114:N145" si="29">J114/I114</f>
        <v>0.75</v>
      </c>
      <c r="O114" s="13">
        <f t="shared" ref="O114:O145" si="30">J114/I114</f>
        <v>0.75</v>
      </c>
    </row>
    <row r="115" spans="1:15" s="17" customFormat="1" ht="48" customHeight="1" x14ac:dyDescent="0.2">
      <c r="A115" s="8" t="s">
        <v>145</v>
      </c>
      <c r="B115" s="11" t="s">
        <v>146</v>
      </c>
      <c r="C115" s="8" t="s">
        <v>142</v>
      </c>
      <c r="D115" s="1" t="s">
        <v>143</v>
      </c>
      <c r="E115" s="9">
        <v>3500000</v>
      </c>
      <c r="F115" s="9">
        <v>0</v>
      </c>
      <c r="G115" s="9">
        <v>0</v>
      </c>
      <c r="H115" s="10">
        <v>1</v>
      </c>
      <c r="I115" s="10">
        <v>1</v>
      </c>
      <c r="J115" s="10">
        <v>1</v>
      </c>
      <c r="K115" s="10" t="s">
        <v>144</v>
      </c>
      <c r="L115" s="13">
        <f t="shared" si="27"/>
        <v>0</v>
      </c>
      <c r="M115" s="13">
        <v>0</v>
      </c>
      <c r="N115" s="13">
        <f t="shared" si="29"/>
        <v>1</v>
      </c>
      <c r="O115" s="13">
        <f t="shared" si="30"/>
        <v>1</v>
      </c>
    </row>
    <row r="116" spans="1:15" s="17" customFormat="1" ht="48" customHeight="1" x14ac:dyDescent="0.2">
      <c r="A116" s="8" t="s">
        <v>147</v>
      </c>
      <c r="B116" s="11" t="s">
        <v>148</v>
      </c>
      <c r="C116" s="8" t="s">
        <v>142</v>
      </c>
      <c r="D116" s="1" t="s">
        <v>143</v>
      </c>
      <c r="E116" s="9">
        <v>0</v>
      </c>
      <c r="F116" s="9">
        <v>13756534.380000001</v>
      </c>
      <c r="G116" s="9">
        <v>0</v>
      </c>
      <c r="H116" s="10">
        <v>1</v>
      </c>
      <c r="I116" s="10">
        <v>1</v>
      </c>
      <c r="J116" s="10">
        <v>1</v>
      </c>
      <c r="K116" s="10" t="s">
        <v>144</v>
      </c>
      <c r="L116" s="13">
        <v>0</v>
      </c>
      <c r="M116" s="13">
        <f t="shared" si="28"/>
        <v>0</v>
      </c>
      <c r="N116" s="13">
        <f t="shared" si="29"/>
        <v>1</v>
      </c>
      <c r="O116" s="13">
        <f t="shared" si="30"/>
        <v>1</v>
      </c>
    </row>
    <row r="117" spans="1:15" s="17" customFormat="1" ht="48" customHeight="1" x14ac:dyDescent="0.2">
      <c r="A117" s="8" t="s">
        <v>149</v>
      </c>
      <c r="B117" s="11" t="s">
        <v>150</v>
      </c>
      <c r="C117" s="8" t="s">
        <v>142</v>
      </c>
      <c r="D117" s="1" t="s">
        <v>143</v>
      </c>
      <c r="E117" s="9">
        <v>26396.78</v>
      </c>
      <c r="F117" s="9">
        <v>21531.02</v>
      </c>
      <c r="G117" s="9">
        <v>21531.02</v>
      </c>
      <c r="H117" s="10">
        <v>1</v>
      </c>
      <c r="I117" s="10">
        <v>1</v>
      </c>
      <c r="J117" s="10">
        <v>1</v>
      </c>
      <c r="K117" s="10" t="s">
        <v>144</v>
      </c>
      <c r="L117" s="13">
        <f t="shared" si="27"/>
        <v>0.81566842622471381</v>
      </c>
      <c r="M117" s="13">
        <f t="shared" si="28"/>
        <v>1</v>
      </c>
      <c r="N117" s="13">
        <f t="shared" si="29"/>
        <v>1</v>
      </c>
      <c r="O117" s="13">
        <f t="shared" si="30"/>
        <v>1</v>
      </c>
    </row>
    <row r="118" spans="1:15" s="17" customFormat="1" ht="48" customHeight="1" x14ac:dyDescent="0.2">
      <c r="A118" s="8" t="s">
        <v>151</v>
      </c>
      <c r="B118" s="11" t="s">
        <v>152</v>
      </c>
      <c r="C118" s="8" t="s">
        <v>142</v>
      </c>
      <c r="D118" s="1" t="s">
        <v>143</v>
      </c>
      <c r="E118" s="9">
        <v>190351.93</v>
      </c>
      <c r="F118" s="9">
        <v>175998.66</v>
      </c>
      <c r="G118" s="9">
        <v>175998.66</v>
      </c>
      <c r="H118" s="10">
        <v>1</v>
      </c>
      <c r="I118" s="10">
        <v>1</v>
      </c>
      <c r="J118" s="10">
        <v>1</v>
      </c>
      <c r="K118" s="10" t="s">
        <v>144</v>
      </c>
      <c r="L118" s="13">
        <f t="shared" si="27"/>
        <v>0.9245961414733227</v>
      </c>
      <c r="M118" s="13">
        <f t="shared" si="28"/>
        <v>1</v>
      </c>
      <c r="N118" s="13">
        <f t="shared" si="29"/>
        <v>1</v>
      </c>
      <c r="O118" s="13">
        <f t="shared" si="30"/>
        <v>1</v>
      </c>
    </row>
    <row r="119" spans="1:15" s="17" customFormat="1" ht="48" customHeight="1" x14ac:dyDescent="0.2">
      <c r="A119" s="8" t="s">
        <v>153</v>
      </c>
      <c r="B119" s="11" t="s">
        <v>154</v>
      </c>
      <c r="C119" s="8" t="s">
        <v>142</v>
      </c>
      <c r="D119" s="1" t="s">
        <v>143</v>
      </c>
      <c r="E119" s="9">
        <v>9964.42</v>
      </c>
      <c r="F119" s="9">
        <v>9951.43</v>
      </c>
      <c r="G119" s="9">
        <v>9951.43</v>
      </c>
      <c r="H119" s="10">
        <v>1</v>
      </c>
      <c r="I119" s="10">
        <v>1</v>
      </c>
      <c r="J119" s="10">
        <v>1</v>
      </c>
      <c r="K119" s="10" t="s">
        <v>144</v>
      </c>
      <c r="L119" s="13">
        <f t="shared" si="27"/>
        <v>0.99869636165476772</v>
      </c>
      <c r="M119" s="13">
        <f t="shared" si="28"/>
        <v>1</v>
      </c>
      <c r="N119" s="13">
        <f t="shared" si="29"/>
        <v>1</v>
      </c>
      <c r="O119" s="13">
        <f t="shared" si="30"/>
        <v>1</v>
      </c>
    </row>
    <row r="120" spans="1:15" s="17" customFormat="1" ht="48" customHeight="1" x14ac:dyDescent="0.2">
      <c r="A120" s="8" t="s">
        <v>155</v>
      </c>
      <c r="B120" s="11" t="s">
        <v>156</v>
      </c>
      <c r="C120" s="8" t="s">
        <v>142</v>
      </c>
      <c r="D120" s="1" t="s">
        <v>143</v>
      </c>
      <c r="E120" s="9">
        <v>53555.91</v>
      </c>
      <c r="F120" s="9">
        <v>45941.48</v>
      </c>
      <c r="G120" s="9">
        <v>45941.48</v>
      </c>
      <c r="H120" s="10">
        <v>1</v>
      </c>
      <c r="I120" s="10">
        <v>1</v>
      </c>
      <c r="J120" s="10">
        <v>1</v>
      </c>
      <c r="K120" s="10" t="s">
        <v>144</v>
      </c>
      <c r="L120" s="13">
        <f t="shared" si="27"/>
        <v>0.85782278743839846</v>
      </c>
      <c r="M120" s="13">
        <f t="shared" si="28"/>
        <v>1</v>
      </c>
      <c r="N120" s="13">
        <f t="shared" si="29"/>
        <v>1</v>
      </c>
      <c r="O120" s="13">
        <f t="shared" si="30"/>
        <v>1</v>
      </c>
    </row>
    <row r="121" spans="1:15" s="17" customFormat="1" ht="48" customHeight="1" x14ac:dyDescent="0.2">
      <c r="A121" s="8" t="s">
        <v>157</v>
      </c>
      <c r="B121" s="11" t="s">
        <v>158</v>
      </c>
      <c r="C121" s="8" t="s">
        <v>142</v>
      </c>
      <c r="D121" s="1" t="s">
        <v>143</v>
      </c>
      <c r="E121" s="9">
        <v>49089.5</v>
      </c>
      <c r="F121" s="9">
        <v>36744.97</v>
      </c>
      <c r="G121" s="9">
        <v>36744.97</v>
      </c>
      <c r="H121" s="10">
        <v>1</v>
      </c>
      <c r="I121" s="10">
        <v>1</v>
      </c>
      <c r="J121" s="10">
        <v>1</v>
      </c>
      <c r="K121" s="10" t="s">
        <v>144</v>
      </c>
      <c r="L121" s="13">
        <f t="shared" si="27"/>
        <v>0.74853013373532018</v>
      </c>
      <c r="M121" s="13">
        <f t="shared" si="28"/>
        <v>1</v>
      </c>
      <c r="N121" s="13">
        <f t="shared" si="29"/>
        <v>1</v>
      </c>
      <c r="O121" s="13">
        <f t="shared" si="30"/>
        <v>1</v>
      </c>
    </row>
    <row r="122" spans="1:15" s="17" customFormat="1" ht="48" customHeight="1" x14ac:dyDescent="0.2">
      <c r="A122" s="8" t="s">
        <v>159</v>
      </c>
      <c r="B122" s="11" t="s">
        <v>160</v>
      </c>
      <c r="C122" s="8" t="s">
        <v>142</v>
      </c>
      <c r="D122" s="1" t="s">
        <v>143</v>
      </c>
      <c r="E122" s="9">
        <v>6000000</v>
      </c>
      <c r="F122" s="9">
        <v>6000000</v>
      </c>
      <c r="G122" s="9">
        <v>0</v>
      </c>
      <c r="H122" s="10">
        <v>1</v>
      </c>
      <c r="I122" s="10">
        <v>1</v>
      </c>
      <c r="J122" s="10">
        <v>0</v>
      </c>
      <c r="K122" s="10" t="s">
        <v>144</v>
      </c>
      <c r="L122" s="13">
        <f t="shared" si="27"/>
        <v>0</v>
      </c>
      <c r="M122" s="13">
        <f t="shared" si="28"/>
        <v>0</v>
      </c>
      <c r="N122" s="13">
        <f t="shared" si="29"/>
        <v>0</v>
      </c>
      <c r="O122" s="13">
        <f t="shared" si="30"/>
        <v>0</v>
      </c>
    </row>
    <row r="123" spans="1:15" s="17" customFormat="1" ht="48" customHeight="1" x14ac:dyDescent="0.2">
      <c r="A123" s="8" t="s">
        <v>161</v>
      </c>
      <c r="B123" s="11" t="s">
        <v>162</v>
      </c>
      <c r="C123" s="8" t="s">
        <v>142</v>
      </c>
      <c r="D123" s="1" t="s">
        <v>143</v>
      </c>
      <c r="E123" s="9">
        <v>2000000</v>
      </c>
      <c r="F123" s="9">
        <v>2000000</v>
      </c>
      <c r="G123" s="9">
        <v>1611419.61</v>
      </c>
      <c r="H123" s="10">
        <v>1</v>
      </c>
      <c r="I123" s="10">
        <v>1</v>
      </c>
      <c r="J123" s="10">
        <v>1</v>
      </c>
      <c r="K123" s="10" t="s">
        <v>144</v>
      </c>
      <c r="L123" s="13">
        <v>0.95</v>
      </c>
      <c r="M123" s="13">
        <f t="shared" si="28"/>
        <v>0.805709805</v>
      </c>
      <c r="N123" s="13">
        <f t="shared" si="29"/>
        <v>1</v>
      </c>
      <c r="O123" s="13">
        <f t="shared" si="30"/>
        <v>1</v>
      </c>
    </row>
    <row r="124" spans="1:15" s="17" customFormat="1" ht="48" customHeight="1" x14ac:dyDescent="0.2">
      <c r="A124" s="8" t="s">
        <v>163</v>
      </c>
      <c r="B124" s="11" t="s">
        <v>164</v>
      </c>
      <c r="C124" s="8" t="s">
        <v>142</v>
      </c>
      <c r="D124" s="1" t="s">
        <v>143</v>
      </c>
      <c r="E124" s="9">
        <v>12000000</v>
      </c>
      <c r="F124" s="9">
        <v>12000000</v>
      </c>
      <c r="G124" s="9">
        <v>0</v>
      </c>
      <c r="H124" s="10">
        <v>1</v>
      </c>
      <c r="I124" s="10">
        <v>1</v>
      </c>
      <c r="J124" s="10">
        <v>0</v>
      </c>
      <c r="K124" s="10" t="s">
        <v>144</v>
      </c>
      <c r="L124" s="13">
        <f t="shared" si="27"/>
        <v>0</v>
      </c>
      <c r="M124" s="13">
        <f t="shared" si="28"/>
        <v>0</v>
      </c>
      <c r="N124" s="13">
        <f t="shared" si="29"/>
        <v>0</v>
      </c>
      <c r="O124" s="13">
        <f t="shared" si="30"/>
        <v>0</v>
      </c>
    </row>
    <row r="125" spans="1:15" s="17" customFormat="1" ht="48" customHeight="1" x14ac:dyDescent="0.2">
      <c r="A125" s="8" t="s">
        <v>165</v>
      </c>
      <c r="B125" s="11" t="s">
        <v>166</v>
      </c>
      <c r="C125" s="8" t="s">
        <v>142</v>
      </c>
      <c r="D125" s="1" t="s">
        <v>143</v>
      </c>
      <c r="E125" s="9">
        <v>8000000</v>
      </c>
      <c r="F125" s="9">
        <v>8000000</v>
      </c>
      <c r="G125" s="9">
        <v>0</v>
      </c>
      <c r="H125" s="10">
        <v>1</v>
      </c>
      <c r="I125" s="10">
        <v>1</v>
      </c>
      <c r="J125" s="10">
        <v>0</v>
      </c>
      <c r="K125" s="10" t="s">
        <v>144</v>
      </c>
      <c r="L125" s="13">
        <f t="shared" si="27"/>
        <v>0</v>
      </c>
      <c r="M125" s="13">
        <f t="shared" si="28"/>
        <v>0</v>
      </c>
      <c r="N125" s="13">
        <f t="shared" si="29"/>
        <v>0</v>
      </c>
      <c r="O125" s="13">
        <f t="shared" si="30"/>
        <v>0</v>
      </c>
    </row>
    <row r="126" spans="1:15" s="17" customFormat="1" ht="48" customHeight="1" x14ac:dyDescent="0.2">
      <c r="A126" s="8" t="s">
        <v>167</v>
      </c>
      <c r="B126" s="11" t="s">
        <v>168</v>
      </c>
      <c r="C126" s="8" t="s">
        <v>142</v>
      </c>
      <c r="D126" s="1" t="s">
        <v>143</v>
      </c>
      <c r="E126" s="9">
        <v>1500000</v>
      </c>
      <c r="F126" s="9">
        <v>1500000</v>
      </c>
      <c r="G126" s="9">
        <v>440604.14</v>
      </c>
      <c r="H126" s="10">
        <v>1</v>
      </c>
      <c r="I126" s="10">
        <v>1</v>
      </c>
      <c r="J126" s="10">
        <v>0.43</v>
      </c>
      <c r="K126" s="10" t="s">
        <v>144</v>
      </c>
      <c r="L126" s="13">
        <f t="shared" si="27"/>
        <v>0.29373609333333334</v>
      </c>
      <c r="M126" s="13">
        <f t="shared" si="28"/>
        <v>0.29373609333333334</v>
      </c>
      <c r="N126" s="13">
        <f t="shared" si="29"/>
        <v>0.43</v>
      </c>
      <c r="O126" s="13">
        <f t="shared" si="30"/>
        <v>0.43</v>
      </c>
    </row>
    <row r="127" spans="1:15" s="17" customFormat="1" ht="48" customHeight="1" x14ac:dyDescent="0.2">
      <c r="A127" s="8" t="s">
        <v>169</v>
      </c>
      <c r="B127" s="8" t="s">
        <v>170</v>
      </c>
      <c r="C127" s="8" t="s">
        <v>142</v>
      </c>
      <c r="D127" s="1" t="s">
        <v>143</v>
      </c>
      <c r="E127" s="9">
        <v>3600000</v>
      </c>
      <c r="F127" s="9">
        <v>3600000</v>
      </c>
      <c r="G127" s="9">
        <v>1049527.8999999999</v>
      </c>
      <c r="H127" s="10">
        <v>1</v>
      </c>
      <c r="I127" s="10">
        <v>1</v>
      </c>
      <c r="J127" s="10">
        <v>0.2</v>
      </c>
      <c r="K127" s="10" t="s">
        <v>144</v>
      </c>
      <c r="L127" s="13">
        <f t="shared" si="27"/>
        <v>0.29153552777777775</v>
      </c>
      <c r="M127" s="13">
        <f t="shared" si="28"/>
        <v>0.29153552777777775</v>
      </c>
      <c r="N127" s="13">
        <f t="shared" si="29"/>
        <v>0.2</v>
      </c>
      <c r="O127" s="13">
        <f t="shared" si="30"/>
        <v>0.2</v>
      </c>
    </row>
    <row r="128" spans="1:15" s="17" customFormat="1" ht="48" customHeight="1" x14ac:dyDescent="0.2">
      <c r="A128" s="8" t="s">
        <v>171</v>
      </c>
      <c r="B128" s="8" t="s">
        <v>172</v>
      </c>
      <c r="C128" s="8" t="s">
        <v>142</v>
      </c>
      <c r="D128" s="1" t="s">
        <v>143</v>
      </c>
      <c r="E128" s="9">
        <v>10000000</v>
      </c>
      <c r="F128" s="9">
        <v>10000000</v>
      </c>
      <c r="G128" s="9">
        <v>0</v>
      </c>
      <c r="H128" s="10">
        <v>1</v>
      </c>
      <c r="I128" s="10">
        <v>1</v>
      </c>
      <c r="J128" s="10">
        <v>0</v>
      </c>
      <c r="K128" s="10" t="s">
        <v>144</v>
      </c>
      <c r="L128" s="13">
        <f t="shared" si="27"/>
        <v>0</v>
      </c>
      <c r="M128" s="13">
        <f t="shared" si="28"/>
        <v>0</v>
      </c>
      <c r="N128" s="13">
        <f t="shared" si="29"/>
        <v>0</v>
      </c>
      <c r="O128" s="13">
        <f t="shared" si="30"/>
        <v>0</v>
      </c>
    </row>
    <row r="129" spans="1:15" s="17" customFormat="1" ht="48" customHeight="1" x14ac:dyDescent="0.2">
      <c r="A129" s="8" t="s">
        <v>173</v>
      </c>
      <c r="B129" s="8" t="s">
        <v>174</v>
      </c>
      <c r="C129" s="8" t="s">
        <v>142</v>
      </c>
      <c r="D129" s="1" t="s">
        <v>143</v>
      </c>
      <c r="E129" s="9">
        <v>2000000</v>
      </c>
      <c r="F129" s="9">
        <v>2000000</v>
      </c>
      <c r="G129" s="9">
        <v>527680.96</v>
      </c>
      <c r="H129" s="10">
        <v>1</v>
      </c>
      <c r="I129" s="10">
        <v>1</v>
      </c>
      <c r="J129" s="10">
        <v>0.17</v>
      </c>
      <c r="K129" s="10" t="s">
        <v>144</v>
      </c>
      <c r="L129" s="13">
        <f t="shared" si="27"/>
        <v>0.26384047999999999</v>
      </c>
      <c r="M129" s="13">
        <f t="shared" si="28"/>
        <v>0.26384047999999999</v>
      </c>
      <c r="N129" s="13">
        <f t="shared" si="29"/>
        <v>0.17</v>
      </c>
      <c r="O129" s="13">
        <f t="shared" si="30"/>
        <v>0.17</v>
      </c>
    </row>
    <row r="130" spans="1:15" s="17" customFormat="1" ht="48" customHeight="1" x14ac:dyDescent="0.2">
      <c r="A130" s="8" t="s">
        <v>175</v>
      </c>
      <c r="B130" s="8" t="s">
        <v>176</v>
      </c>
      <c r="C130" s="8" t="s">
        <v>142</v>
      </c>
      <c r="D130" s="1" t="s">
        <v>143</v>
      </c>
      <c r="E130" s="9">
        <v>900000</v>
      </c>
      <c r="F130" s="9">
        <v>900000</v>
      </c>
      <c r="G130" s="9">
        <v>103981.78</v>
      </c>
      <c r="H130" s="10">
        <v>1</v>
      </c>
      <c r="I130" s="10">
        <v>1</v>
      </c>
      <c r="J130" s="10">
        <v>1</v>
      </c>
      <c r="K130" s="10" t="s">
        <v>144</v>
      </c>
      <c r="L130" s="13">
        <f t="shared" si="27"/>
        <v>0.11553531111111111</v>
      </c>
      <c r="M130" s="13">
        <f t="shared" si="28"/>
        <v>0.11553531111111111</v>
      </c>
      <c r="N130" s="13">
        <f t="shared" si="29"/>
        <v>1</v>
      </c>
      <c r="O130" s="13">
        <f t="shared" si="30"/>
        <v>1</v>
      </c>
    </row>
    <row r="131" spans="1:15" s="17" customFormat="1" ht="48" customHeight="1" x14ac:dyDescent="0.2">
      <c r="A131" s="8" t="s">
        <v>177</v>
      </c>
      <c r="B131" s="8" t="s">
        <v>178</v>
      </c>
      <c r="C131" s="8" t="s">
        <v>142</v>
      </c>
      <c r="D131" s="1" t="s">
        <v>143</v>
      </c>
      <c r="E131" s="9">
        <v>500000</v>
      </c>
      <c r="F131" s="9">
        <v>500000</v>
      </c>
      <c r="G131" s="9">
        <v>302418.68</v>
      </c>
      <c r="H131" s="10">
        <v>1</v>
      </c>
      <c r="I131" s="10">
        <v>1</v>
      </c>
      <c r="J131" s="10">
        <v>1</v>
      </c>
      <c r="K131" s="10" t="s">
        <v>144</v>
      </c>
      <c r="L131" s="13">
        <f t="shared" si="27"/>
        <v>0.60483735999999999</v>
      </c>
      <c r="M131" s="13">
        <f t="shared" si="28"/>
        <v>0.60483735999999999</v>
      </c>
      <c r="N131" s="13">
        <f t="shared" si="29"/>
        <v>1</v>
      </c>
      <c r="O131" s="13">
        <f t="shared" si="30"/>
        <v>1</v>
      </c>
    </row>
    <row r="132" spans="1:15" s="17" customFormat="1" ht="48" customHeight="1" x14ac:dyDescent="0.2">
      <c r="A132" s="8" t="s">
        <v>179</v>
      </c>
      <c r="B132" s="8" t="s">
        <v>180</v>
      </c>
      <c r="C132" s="8" t="s">
        <v>142</v>
      </c>
      <c r="D132" s="1" t="s">
        <v>143</v>
      </c>
      <c r="E132" s="9">
        <v>500000</v>
      </c>
      <c r="F132" s="9">
        <v>500000</v>
      </c>
      <c r="G132" s="9">
        <v>150000</v>
      </c>
      <c r="H132" s="10">
        <v>1</v>
      </c>
      <c r="I132" s="10">
        <v>1</v>
      </c>
      <c r="J132" s="10">
        <v>0.49</v>
      </c>
      <c r="K132" s="10" t="s">
        <v>144</v>
      </c>
      <c r="L132" s="13">
        <f t="shared" si="27"/>
        <v>0.3</v>
      </c>
      <c r="M132" s="13">
        <f t="shared" si="28"/>
        <v>0.3</v>
      </c>
      <c r="N132" s="13">
        <f t="shared" si="29"/>
        <v>0.49</v>
      </c>
      <c r="O132" s="13">
        <f t="shared" si="30"/>
        <v>0.49</v>
      </c>
    </row>
    <row r="133" spans="1:15" s="17" customFormat="1" ht="48" customHeight="1" x14ac:dyDescent="0.2">
      <c r="A133" s="8" t="s">
        <v>181</v>
      </c>
      <c r="B133" s="11" t="s">
        <v>182</v>
      </c>
      <c r="C133" s="8" t="s">
        <v>142</v>
      </c>
      <c r="D133" s="1" t="s">
        <v>143</v>
      </c>
      <c r="E133" s="9">
        <v>600000</v>
      </c>
      <c r="F133" s="9">
        <v>600000</v>
      </c>
      <c r="G133" s="9">
        <v>0</v>
      </c>
      <c r="H133" s="10">
        <v>1</v>
      </c>
      <c r="I133" s="10">
        <v>1</v>
      </c>
      <c r="J133" s="10">
        <v>0</v>
      </c>
      <c r="K133" s="10" t="s">
        <v>144</v>
      </c>
      <c r="L133" s="13">
        <f>G133/E133</f>
        <v>0</v>
      </c>
      <c r="M133" s="13">
        <f>G133/F133</f>
        <v>0</v>
      </c>
      <c r="N133" s="13">
        <f>J133/I133</f>
        <v>0</v>
      </c>
      <c r="O133" s="13">
        <f>J133/I133</f>
        <v>0</v>
      </c>
    </row>
    <row r="134" spans="1:15" s="17" customFormat="1" ht="48" customHeight="1" x14ac:dyDescent="0.2">
      <c r="A134" s="8" t="s">
        <v>183</v>
      </c>
      <c r="B134" s="8" t="s">
        <v>184</v>
      </c>
      <c r="C134" s="8" t="s">
        <v>142</v>
      </c>
      <c r="D134" s="1" t="s">
        <v>143</v>
      </c>
      <c r="E134" s="9">
        <v>0</v>
      </c>
      <c r="F134" s="9">
        <v>3500000</v>
      </c>
      <c r="G134" s="9">
        <v>0</v>
      </c>
      <c r="H134" s="10">
        <v>1</v>
      </c>
      <c r="I134" s="10">
        <v>1</v>
      </c>
      <c r="J134" s="10">
        <v>0</v>
      </c>
      <c r="K134" s="10" t="s">
        <v>144</v>
      </c>
      <c r="L134" s="13">
        <v>0</v>
      </c>
      <c r="M134" s="13">
        <f t="shared" ref="M134:M137" si="31">G134/F134</f>
        <v>0</v>
      </c>
      <c r="N134" s="13">
        <f t="shared" ref="N134:N137" si="32">J134/I134</f>
        <v>0</v>
      </c>
      <c r="O134" s="13">
        <f t="shared" ref="O134:O137" si="33">J134/I134</f>
        <v>0</v>
      </c>
    </row>
    <row r="135" spans="1:15" s="17" customFormat="1" ht="48" customHeight="1" x14ac:dyDescent="0.2">
      <c r="A135" s="8" t="s">
        <v>185</v>
      </c>
      <c r="B135" s="8" t="s">
        <v>186</v>
      </c>
      <c r="C135" s="8" t="s">
        <v>142</v>
      </c>
      <c r="D135" s="1" t="s">
        <v>143</v>
      </c>
      <c r="E135" s="9">
        <v>0</v>
      </c>
      <c r="F135" s="9">
        <v>3816047</v>
      </c>
      <c r="G135" s="9">
        <v>0</v>
      </c>
      <c r="H135" s="10">
        <v>1</v>
      </c>
      <c r="I135" s="10">
        <v>1</v>
      </c>
      <c r="J135" s="10">
        <v>0</v>
      </c>
      <c r="K135" s="10" t="s">
        <v>144</v>
      </c>
      <c r="L135" s="13">
        <v>0</v>
      </c>
      <c r="M135" s="13">
        <f t="shared" si="31"/>
        <v>0</v>
      </c>
      <c r="N135" s="13">
        <f t="shared" si="32"/>
        <v>0</v>
      </c>
      <c r="O135" s="13">
        <f t="shared" si="33"/>
        <v>0</v>
      </c>
    </row>
    <row r="136" spans="1:15" s="17" customFormat="1" ht="48" customHeight="1" x14ac:dyDescent="0.2">
      <c r="A136" s="8" t="s">
        <v>187</v>
      </c>
      <c r="B136" s="8" t="s">
        <v>188</v>
      </c>
      <c r="C136" s="8" t="s">
        <v>142</v>
      </c>
      <c r="D136" s="1" t="s">
        <v>143</v>
      </c>
      <c r="E136" s="9">
        <v>0</v>
      </c>
      <c r="F136" s="9">
        <v>11958933.5</v>
      </c>
      <c r="G136" s="9">
        <v>0</v>
      </c>
      <c r="H136" s="10">
        <v>1</v>
      </c>
      <c r="I136" s="10">
        <v>1</v>
      </c>
      <c r="J136" s="10">
        <v>0</v>
      </c>
      <c r="K136" s="10" t="s">
        <v>144</v>
      </c>
      <c r="L136" s="13">
        <v>0</v>
      </c>
      <c r="M136" s="13">
        <f t="shared" si="31"/>
        <v>0</v>
      </c>
      <c r="N136" s="13">
        <f t="shared" si="32"/>
        <v>0</v>
      </c>
      <c r="O136" s="13">
        <f t="shared" si="33"/>
        <v>0</v>
      </c>
    </row>
    <row r="137" spans="1:15" s="17" customFormat="1" ht="48" customHeight="1" x14ac:dyDescent="0.2">
      <c r="A137" s="8" t="s">
        <v>189</v>
      </c>
      <c r="B137" s="8" t="s">
        <v>190</v>
      </c>
      <c r="C137" s="8" t="s">
        <v>142</v>
      </c>
      <c r="D137" s="1" t="s">
        <v>143</v>
      </c>
      <c r="E137" s="9">
        <v>0</v>
      </c>
      <c r="F137" s="9">
        <v>4980000</v>
      </c>
      <c r="G137" s="9">
        <v>0</v>
      </c>
      <c r="H137" s="10">
        <v>1</v>
      </c>
      <c r="I137" s="10">
        <v>1</v>
      </c>
      <c r="J137" s="10">
        <v>0</v>
      </c>
      <c r="K137" s="10" t="s">
        <v>144</v>
      </c>
      <c r="L137" s="13">
        <v>0</v>
      </c>
      <c r="M137" s="13">
        <f t="shared" si="31"/>
        <v>0</v>
      </c>
      <c r="N137" s="13">
        <f t="shared" si="32"/>
        <v>0</v>
      </c>
      <c r="O137" s="13">
        <f t="shared" si="33"/>
        <v>0</v>
      </c>
    </row>
    <row r="138" spans="1:15" s="17" customFormat="1" ht="48" customHeight="1" x14ac:dyDescent="0.2">
      <c r="A138" s="8" t="s">
        <v>191</v>
      </c>
      <c r="B138" s="11" t="s">
        <v>192</v>
      </c>
      <c r="C138" s="8" t="s">
        <v>193</v>
      </c>
      <c r="D138" s="1" t="s">
        <v>143</v>
      </c>
      <c r="E138" s="9">
        <v>31076262.030000001</v>
      </c>
      <c r="F138" s="9">
        <v>31076258.739999998</v>
      </c>
      <c r="G138" s="9">
        <v>31076258.739999998</v>
      </c>
      <c r="H138" s="10">
        <v>1</v>
      </c>
      <c r="I138" s="10">
        <v>1</v>
      </c>
      <c r="J138" s="10">
        <v>1</v>
      </c>
      <c r="K138" s="10" t="s">
        <v>144</v>
      </c>
      <c r="L138" s="13">
        <f t="shared" si="27"/>
        <v>0.99999989413141133</v>
      </c>
      <c r="M138" s="13">
        <f t="shared" si="28"/>
        <v>1</v>
      </c>
      <c r="N138" s="13">
        <f t="shared" si="29"/>
        <v>1</v>
      </c>
      <c r="O138" s="13">
        <f t="shared" si="30"/>
        <v>1</v>
      </c>
    </row>
    <row r="139" spans="1:15" s="17" customFormat="1" ht="48" customHeight="1" x14ac:dyDescent="0.2">
      <c r="A139" s="8" t="s">
        <v>194</v>
      </c>
      <c r="B139" s="11" t="s">
        <v>195</v>
      </c>
      <c r="C139" s="8" t="s">
        <v>193</v>
      </c>
      <c r="D139" s="1" t="s">
        <v>143</v>
      </c>
      <c r="E139" s="9">
        <v>90000000</v>
      </c>
      <c r="F139" s="9">
        <v>114954930.67</v>
      </c>
      <c r="G139" s="9">
        <v>27000000</v>
      </c>
      <c r="H139" s="10">
        <v>1</v>
      </c>
      <c r="I139" s="10">
        <v>1</v>
      </c>
      <c r="J139" s="10">
        <v>7.0000000000000007E-2</v>
      </c>
      <c r="K139" s="10" t="s">
        <v>144</v>
      </c>
      <c r="L139" s="13">
        <f t="shared" si="27"/>
        <v>0.3</v>
      </c>
      <c r="M139" s="13">
        <f t="shared" si="28"/>
        <v>0.23487465776921423</v>
      </c>
      <c r="N139" s="13">
        <f t="shared" si="29"/>
        <v>7.0000000000000007E-2</v>
      </c>
      <c r="O139" s="13">
        <f t="shared" si="30"/>
        <v>7.0000000000000007E-2</v>
      </c>
    </row>
    <row r="140" spans="1:15" s="17" customFormat="1" ht="48" customHeight="1" x14ac:dyDescent="0.2">
      <c r="A140" s="8" t="s">
        <v>196</v>
      </c>
      <c r="B140" s="11" t="s">
        <v>197</v>
      </c>
      <c r="C140" s="8" t="s">
        <v>193</v>
      </c>
      <c r="D140" s="1" t="s">
        <v>143</v>
      </c>
      <c r="E140" s="9">
        <v>0</v>
      </c>
      <c r="F140" s="9">
        <v>3900000</v>
      </c>
      <c r="G140" s="9">
        <v>0</v>
      </c>
      <c r="H140" s="10">
        <v>1</v>
      </c>
      <c r="I140" s="10">
        <v>1</v>
      </c>
      <c r="J140" s="10">
        <v>0</v>
      </c>
      <c r="K140" s="10" t="s">
        <v>144</v>
      </c>
      <c r="L140" s="13">
        <v>0</v>
      </c>
      <c r="M140" s="13">
        <f t="shared" si="28"/>
        <v>0</v>
      </c>
      <c r="N140" s="13">
        <f t="shared" si="29"/>
        <v>0</v>
      </c>
      <c r="O140" s="13">
        <f t="shared" si="30"/>
        <v>0</v>
      </c>
    </row>
    <row r="141" spans="1:15" s="17" customFormat="1" ht="48" customHeight="1" x14ac:dyDescent="0.2">
      <c r="A141" s="8" t="s">
        <v>198</v>
      </c>
      <c r="B141" s="11" t="s">
        <v>199</v>
      </c>
      <c r="C141" s="8" t="s">
        <v>193</v>
      </c>
      <c r="D141" s="1" t="s">
        <v>143</v>
      </c>
      <c r="E141" s="9">
        <v>0</v>
      </c>
      <c r="F141" s="9">
        <v>500000</v>
      </c>
      <c r="G141" s="9">
        <v>0</v>
      </c>
      <c r="H141" s="10">
        <v>1</v>
      </c>
      <c r="I141" s="10">
        <v>1</v>
      </c>
      <c r="J141" s="10">
        <v>0</v>
      </c>
      <c r="K141" s="10" t="s">
        <v>144</v>
      </c>
      <c r="L141" s="13">
        <v>0</v>
      </c>
      <c r="M141" s="13">
        <f t="shared" si="28"/>
        <v>0</v>
      </c>
      <c r="N141" s="13">
        <f t="shared" si="29"/>
        <v>0</v>
      </c>
      <c r="O141" s="13">
        <f t="shared" si="30"/>
        <v>0</v>
      </c>
    </row>
    <row r="142" spans="1:15" s="17" customFormat="1" ht="48" customHeight="1" x14ac:dyDescent="0.2">
      <c r="A142" s="8" t="s">
        <v>200</v>
      </c>
      <c r="B142" s="11" t="s">
        <v>201</v>
      </c>
      <c r="C142" s="8" t="s">
        <v>193</v>
      </c>
      <c r="D142" s="1" t="s">
        <v>143</v>
      </c>
      <c r="E142" s="9">
        <v>0</v>
      </c>
      <c r="F142" s="9">
        <v>2250000</v>
      </c>
      <c r="G142" s="9">
        <v>0</v>
      </c>
      <c r="H142" s="10">
        <v>1</v>
      </c>
      <c r="I142" s="10">
        <v>1</v>
      </c>
      <c r="J142" s="10">
        <v>0.22</v>
      </c>
      <c r="K142" s="10" t="s">
        <v>144</v>
      </c>
      <c r="L142" s="13">
        <v>0</v>
      </c>
      <c r="M142" s="13">
        <f t="shared" si="28"/>
        <v>0</v>
      </c>
      <c r="N142" s="13">
        <f t="shared" si="29"/>
        <v>0.22</v>
      </c>
      <c r="O142" s="13">
        <f t="shared" si="30"/>
        <v>0.22</v>
      </c>
    </row>
    <row r="143" spans="1:15" s="17" customFormat="1" ht="48" customHeight="1" x14ac:dyDescent="0.2">
      <c r="A143" s="8" t="s">
        <v>202</v>
      </c>
      <c r="B143" s="11" t="s">
        <v>203</v>
      </c>
      <c r="C143" s="8" t="s">
        <v>204</v>
      </c>
      <c r="D143" s="1" t="s">
        <v>143</v>
      </c>
      <c r="E143" s="9">
        <v>1802535.94</v>
      </c>
      <c r="F143" s="9">
        <v>1786356.64</v>
      </c>
      <c r="G143" s="9">
        <v>1786356.64</v>
      </c>
      <c r="H143" s="10">
        <v>1</v>
      </c>
      <c r="I143" s="10">
        <v>1</v>
      </c>
      <c r="J143" s="10">
        <v>1</v>
      </c>
      <c r="K143" s="10" t="s">
        <v>144</v>
      </c>
      <c r="L143" s="13">
        <f t="shared" si="27"/>
        <v>0.99102414568222141</v>
      </c>
      <c r="M143" s="13">
        <f t="shared" si="28"/>
        <v>1</v>
      </c>
      <c r="N143" s="13">
        <f t="shared" si="29"/>
        <v>1</v>
      </c>
      <c r="O143" s="13">
        <f t="shared" si="30"/>
        <v>1</v>
      </c>
    </row>
    <row r="144" spans="1:15" s="17" customFormat="1" ht="48" customHeight="1" x14ac:dyDescent="0.2">
      <c r="A144" s="8" t="s">
        <v>205</v>
      </c>
      <c r="B144" s="11" t="s">
        <v>206</v>
      </c>
      <c r="C144" s="8" t="s">
        <v>204</v>
      </c>
      <c r="D144" s="1" t="s">
        <v>143</v>
      </c>
      <c r="E144" s="9">
        <v>6133821.5099999998</v>
      </c>
      <c r="F144" s="9">
        <v>0</v>
      </c>
      <c r="G144" s="9">
        <v>0</v>
      </c>
      <c r="H144" s="10">
        <v>1</v>
      </c>
      <c r="I144" s="10">
        <v>1</v>
      </c>
      <c r="J144" s="10">
        <v>0.05</v>
      </c>
      <c r="K144" s="10" t="s">
        <v>144</v>
      </c>
      <c r="L144" s="13">
        <f t="shared" si="27"/>
        <v>0</v>
      </c>
      <c r="M144" s="13">
        <v>0</v>
      </c>
      <c r="N144" s="13">
        <f t="shared" si="29"/>
        <v>0.05</v>
      </c>
      <c r="O144" s="13">
        <f t="shared" si="30"/>
        <v>0.05</v>
      </c>
    </row>
    <row r="145" spans="1:15" s="17" customFormat="1" ht="48" customHeight="1" x14ac:dyDescent="0.2">
      <c r="A145" s="8" t="s">
        <v>207</v>
      </c>
      <c r="B145" s="11" t="s">
        <v>208</v>
      </c>
      <c r="C145" s="8" t="s">
        <v>204</v>
      </c>
      <c r="D145" s="1" t="s">
        <v>143</v>
      </c>
      <c r="E145" s="9">
        <v>0</v>
      </c>
      <c r="F145" s="9">
        <v>14000000</v>
      </c>
      <c r="G145" s="9">
        <v>0</v>
      </c>
      <c r="H145" s="10">
        <v>1</v>
      </c>
      <c r="I145" s="10">
        <v>1</v>
      </c>
      <c r="J145" s="10">
        <v>0</v>
      </c>
      <c r="K145" s="10" t="s">
        <v>144</v>
      </c>
      <c r="L145" s="13">
        <v>0</v>
      </c>
      <c r="M145" s="13">
        <f t="shared" si="28"/>
        <v>0</v>
      </c>
      <c r="N145" s="13">
        <f t="shared" si="29"/>
        <v>0</v>
      </c>
      <c r="O145" s="13">
        <f t="shared" si="30"/>
        <v>0</v>
      </c>
    </row>
    <row r="146" spans="1:15" s="18" customFormat="1" ht="21" customHeight="1" x14ac:dyDescent="0.2">
      <c r="A146" s="29"/>
      <c r="B146" s="30"/>
      <c r="C146" s="29"/>
      <c r="D146" s="31"/>
      <c r="E146" s="32"/>
      <c r="F146" s="32"/>
      <c r="G146" s="32"/>
      <c r="H146" s="33"/>
      <c r="I146" s="33"/>
      <c r="J146" s="33"/>
      <c r="K146" s="33"/>
      <c r="L146" s="34"/>
      <c r="M146" s="34"/>
      <c r="N146" s="34"/>
      <c r="O146" s="34"/>
    </row>
    <row r="147" spans="1:15" x14ac:dyDescent="0.2">
      <c r="A147" s="38" t="s">
        <v>18</v>
      </c>
      <c r="B147" s="39"/>
      <c r="C147" s="39"/>
      <c r="D147" s="39"/>
      <c r="E147" s="39" t="s">
        <v>23</v>
      </c>
      <c r="F147" s="39"/>
      <c r="G147" s="15"/>
      <c r="H147" s="15"/>
      <c r="I147" s="15"/>
      <c r="J147" s="35" t="s">
        <v>19</v>
      </c>
      <c r="K147" s="35"/>
      <c r="L147" s="35"/>
      <c r="M147" s="35"/>
      <c r="N147" s="35"/>
    </row>
    <row r="148" spans="1:15" x14ac:dyDescent="0.2">
      <c r="A148" s="40" t="s">
        <v>21</v>
      </c>
      <c r="B148" s="41"/>
      <c r="C148" s="15"/>
      <c r="D148" s="15"/>
      <c r="E148" s="41" t="s">
        <v>24</v>
      </c>
      <c r="F148" s="41"/>
      <c r="G148" s="15"/>
      <c r="H148" s="15"/>
      <c r="I148" s="15"/>
      <c r="J148" s="36" t="s">
        <v>26</v>
      </c>
      <c r="K148" s="36"/>
      <c r="L148" s="36"/>
      <c r="M148" s="36"/>
      <c r="N148" s="16"/>
    </row>
    <row r="149" spans="1:15" x14ac:dyDescent="0.2">
      <c r="A149" s="40"/>
      <c r="B149" s="41"/>
      <c r="C149" s="15"/>
      <c r="D149" s="15"/>
      <c r="E149" s="41"/>
      <c r="F149" s="41"/>
      <c r="G149" s="15"/>
      <c r="H149" s="15"/>
      <c r="I149" s="15"/>
      <c r="J149" s="36"/>
      <c r="K149" s="36"/>
      <c r="L149" s="36"/>
      <c r="M149" s="36"/>
      <c r="N149" s="16"/>
    </row>
    <row r="150" spans="1:15" x14ac:dyDescent="0.2">
      <c r="A150" s="38" t="s">
        <v>22</v>
      </c>
      <c r="B150" s="39"/>
      <c r="C150" s="15"/>
      <c r="D150" s="15"/>
      <c r="E150" s="42" t="s">
        <v>25</v>
      </c>
      <c r="F150" s="42"/>
      <c r="G150" s="15"/>
      <c r="H150" s="15"/>
      <c r="I150" s="15"/>
      <c r="J150" s="37" t="s">
        <v>20</v>
      </c>
      <c r="K150" s="37"/>
      <c r="L150" s="37"/>
      <c r="M150" s="37"/>
      <c r="N150" s="16"/>
    </row>
    <row r="151" spans="1:15" x14ac:dyDescent="0.2">
      <c r="A151" s="15"/>
      <c r="B151" s="15"/>
      <c r="C151" s="15"/>
      <c r="D151" s="15"/>
      <c r="E151" s="42"/>
      <c r="F151" s="42"/>
      <c r="G151" s="15"/>
      <c r="H151" s="15"/>
      <c r="I151" s="15"/>
      <c r="J151" s="37"/>
      <c r="K151" s="37"/>
      <c r="L151" s="37"/>
      <c r="M151" s="37"/>
      <c r="N151" s="15"/>
    </row>
  </sheetData>
  <mergeCells count="18">
    <mergeCell ref="A2:O2"/>
    <mergeCell ref="H3:K3"/>
    <mergeCell ref="A3:A4"/>
    <mergeCell ref="B3:B4"/>
    <mergeCell ref="C3:C4"/>
    <mergeCell ref="D3:D4"/>
    <mergeCell ref="L3:M3"/>
    <mergeCell ref="N3:O3"/>
    <mergeCell ref="J147:N147"/>
    <mergeCell ref="J148:M149"/>
    <mergeCell ref="J150:M151"/>
    <mergeCell ref="A147:B147"/>
    <mergeCell ref="A148:B149"/>
    <mergeCell ref="A150:B150"/>
    <mergeCell ref="E147:F147"/>
    <mergeCell ref="E150:F151"/>
    <mergeCell ref="C147:D147"/>
    <mergeCell ref="E148:F149"/>
  </mergeCells>
  <dataValidations count="1">
    <dataValidation allowBlank="1" showErrorMessage="1" prompt="Clave asignada al programa/proyecto" sqref="A3 A5:A113" xr:uid="{00000000-0002-0000-0000-000000000000}"/>
  </dataValidations>
  <pageMargins left="0.7" right="0.7" top="0.75" bottom="0.75" header="0.3" footer="0.3"/>
  <pageSetup paperSize="5" scale="59" fitToHeight="0" orientation="landscape" r:id="rId1"/>
  <rowBreaks count="6" manualBreakCount="6">
    <brk id="24" max="14" man="1"/>
    <brk id="45" max="14" man="1"/>
    <brk id="65" max="14" man="1"/>
    <brk id="83" max="14" man="1"/>
    <brk id="101" max="14" man="1"/>
    <brk id="13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2025-09-18T18:40:40Z</cp:lastPrinted>
  <dcterms:created xsi:type="dcterms:W3CDTF">2023-05-15T19:50:42Z</dcterms:created>
  <dcterms:modified xsi:type="dcterms:W3CDTF">2025-09-18T18:40:42Z</dcterms:modified>
</cp:coreProperties>
</file>