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Sepuimm\Desktop\MENSUALES\2025\"/>
    </mc:Choice>
  </mc:AlternateContent>
  <xr:revisionPtr revIDLastSave="0" documentId="8_{72A1E82A-DA4C-4B92-AAA5-97CB7619ED2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definedNames>
    <definedName name="_xlnm.Print_Area" localSheetId="0">Hoja1!$A$1:$P$83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2" i="1" l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21" i="1"/>
  <c r="N22" i="1"/>
  <c r="O22" i="1"/>
  <c r="N23" i="1"/>
  <c r="O23" i="1"/>
  <c r="N24" i="1"/>
  <c r="O24" i="1"/>
  <c r="N25" i="1"/>
  <c r="O25" i="1"/>
  <c r="N26" i="1"/>
  <c r="O26" i="1"/>
  <c r="N27" i="1"/>
  <c r="O27" i="1"/>
  <c r="N28" i="1"/>
  <c r="O28" i="1"/>
  <c r="N29" i="1"/>
  <c r="O29" i="1"/>
  <c r="N30" i="1"/>
  <c r="O30" i="1"/>
  <c r="N31" i="1"/>
  <c r="O31" i="1"/>
  <c r="N32" i="1"/>
  <c r="O32" i="1"/>
  <c r="N33" i="1"/>
  <c r="O33" i="1"/>
  <c r="N34" i="1"/>
  <c r="O34" i="1"/>
  <c r="N35" i="1"/>
  <c r="O35" i="1"/>
  <c r="N36" i="1"/>
  <c r="O36" i="1"/>
  <c r="N37" i="1"/>
  <c r="O37" i="1"/>
  <c r="N38" i="1"/>
  <c r="O38" i="1"/>
  <c r="N39" i="1"/>
  <c r="O39" i="1"/>
  <c r="N40" i="1"/>
  <c r="O40" i="1"/>
  <c r="N41" i="1"/>
  <c r="O41" i="1"/>
  <c r="N42" i="1"/>
  <c r="O42" i="1"/>
  <c r="N43" i="1"/>
  <c r="O43" i="1"/>
  <c r="N44" i="1"/>
  <c r="O44" i="1"/>
  <c r="N45" i="1"/>
  <c r="O45" i="1"/>
  <c r="N46" i="1"/>
  <c r="O46" i="1"/>
  <c r="N47" i="1"/>
  <c r="O47" i="1"/>
  <c r="N48" i="1"/>
  <c r="O48" i="1"/>
  <c r="N49" i="1"/>
  <c r="O49" i="1"/>
  <c r="N50" i="1"/>
  <c r="O50" i="1"/>
  <c r="N51" i="1"/>
  <c r="O51" i="1"/>
  <c r="O21" i="1"/>
  <c r="N21" i="1"/>
  <c r="F29" i="1"/>
  <c r="F26" i="1"/>
  <c r="M20" i="1" l="1"/>
  <c r="L20" i="1"/>
  <c r="M19" i="1"/>
  <c r="L19" i="1"/>
  <c r="M18" i="1"/>
  <c r="L18" i="1"/>
  <c r="M17" i="1"/>
  <c r="L17" i="1"/>
  <c r="M16" i="1"/>
  <c r="L16" i="1"/>
  <c r="M15" i="1"/>
  <c r="L15" i="1"/>
  <c r="M14" i="1"/>
  <c r="L14" i="1"/>
  <c r="M13" i="1"/>
  <c r="L13" i="1"/>
  <c r="M12" i="1"/>
  <c r="L12" i="1"/>
  <c r="M11" i="1"/>
  <c r="L11" i="1"/>
  <c r="M10" i="1"/>
  <c r="L10" i="1"/>
  <c r="M9" i="1"/>
  <c r="L9" i="1"/>
  <c r="M8" i="1"/>
  <c r="L8" i="1"/>
  <c r="M7" i="1"/>
  <c r="L7" i="1"/>
  <c r="M6" i="1"/>
  <c r="L6" i="1"/>
  <c r="M5" i="1"/>
  <c r="L5" i="1"/>
</calcChain>
</file>

<file path=xl/sharedStrings.xml><?xml version="1.0" encoding="utf-8"?>
<sst xmlns="http://schemas.openxmlformats.org/spreadsheetml/2006/main" count="241" uniqueCount="108">
  <si>
    <t>Inversión</t>
  </si>
  <si>
    <t>Metas</t>
  </si>
  <si>
    <t>% Avance Financiero</t>
  </si>
  <si>
    <t>% Avance Metas</t>
  </si>
  <si>
    <t>Clave del Programa/ Proyecto</t>
  </si>
  <si>
    <t>Nombre</t>
  </si>
  <si>
    <t>Descripción</t>
  </si>
  <si>
    <t>UR</t>
  </si>
  <si>
    <t>Aprobado</t>
  </si>
  <si>
    <t>Modificado</t>
  </si>
  <si>
    <t>Devengado</t>
  </si>
  <si>
    <t>Programado</t>
  </si>
  <si>
    <t>Alcanzado</t>
  </si>
  <si>
    <t>Unidad de medida</t>
  </si>
  <si>
    <t>Devengado/ Aprobado</t>
  </si>
  <si>
    <t>Devengado/ Modificado</t>
  </si>
  <si>
    <t>Alcanzado/ Programado</t>
  </si>
  <si>
    <t>Alcanzado/ Modificado</t>
  </si>
  <si>
    <t>Secretaria de Planeación Urbana, Infraestructura, Movilidad, Medio Ambiente y Recursos Naturales</t>
  </si>
  <si>
    <t>Acción</t>
  </si>
  <si>
    <t>Recursos Propios</t>
  </si>
  <si>
    <t>Accion</t>
  </si>
  <si>
    <t xml:space="preserve">Recursos Propios </t>
  </si>
  <si>
    <t>Construcción de la Segunda Etapa Escuela de Música en la colonia Villas de Guadalupe, en la ciudad de La Paz, municipio deLa Paz, Baja California Sur</t>
  </si>
  <si>
    <t>Construcción de Centro Cívico dePuerto Adolfo López Mateos, en lalocalidad de Puerto Adolfo López Mateos, municipio de Comondú, Baja California Sur</t>
  </si>
  <si>
    <t>Construcción de parque en la Colonia Guerrero, en la localidad de Vizcaíno, municipio de Mulegé, Baja California Sur.</t>
  </si>
  <si>
    <t>Módulo de información en la localidad de Santa Martha, municipio de Mulegé, Baja California Sur.</t>
  </si>
  <si>
    <t>Rehabilitación de la segunda etapa CADI Caribe, en la localidda de Cabo San Lucas, municipio de Los Cabos, Baja California Sur.</t>
  </si>
  <si>
    <t>Construcción de la primera etapa de la Escuela de Musica en el Centro de Desarrollo Comunitario, en Ciudad Constitución, Municipio de Comondú, Baja California Sur.</t>
  </si>
  <si>
    <t>Construcción de Centro de Resguardo Temporal para Cuerpos y/o Restos Humanos, en Chametla, municipio de La Paz, B.C.S.</t>
  </si>
  <si>
    <t>Empastado y rehabilitación del campo de Futbol siete y construcción de dos módulos de baños en INSUDE, en La Paz, municipio de La Paz, Baja California Sur.</t>
  </si>
  <si>
    <t>Rehabilitación del Gimnasio Lomas Altas, en la localidad  de Cabo San Lucas, municipio de Los Cabos.</t>
  </si>
  <si>
    <t>Rehabilitación del parque Rinconada en la colonia Agustín Olachea en la ciudad de La Paz, municipio de La Paz, Baja California Sur</t>
  </si>
  <si>
    <t>Construcción de Centro Cívico de la  Poza  Grande,  en la  localidad  de  La  Poza Grande, municipio de Comondú, Baja California Sur</t>
  </si>
  <si>
    <t>FAFEF.- Fondo de Aportaciones para el Fortalecimiento de las Entidades Federativas</t>
  </si>
  <si>
    <t>Rehabilitación del campo de fútbol en la colonia Agustín Olachea en la ciudad de La Paz, municipio de La Paz, Baja California Sur</t>
  </si>
  <si>
    <t>Pavimentación con concreto hidráulico de la calle Océano Atlántico, tramo Mar Caribe a Av. Golfo de California en la ciudad de La Paz, municipio de La Paz, Baja California Sur</t>
  </si>
  <si>
    <t>Pavimentación con concreto hidráulico de la calle Benito Juárez, tramo Carretera al Norte aBaja California, en el Ejido El </t>
  </si>
  <si>
    <t>Reconstrucción completa con concreto hidráulico de la calle Jalisco, tramo Blvd. Forjadores de Sudcalifornia a México, en la ciudad de La Paz, municipio de La Paz, Baja California Sur</t>
  </si>
  <si>
    <t>Pavimentación con concreto hidráulico de la calle El Ancón (primera etapa), en la localidad de Los Barriles, municipio de La Paz, Baja California Sur</t>
  </si>
  <si>
    <t>Pavimentación con concreto hidráulico de 2 calles: 1.- Michoacán, tramo Carretera al Norte a Emiliano Zapata; 2.- Emiliano Zapata, tramo Michoacán a Chihuahua, en Chametla, municipio de La Paz, Baja California Sur</t>
  </si>
  <si>
    <t>Pavimentación con carpeta asfáltica de la calle Prosperidad, tramo Kaly a Calle Norte en la ciudad de la Paz, municipio de LaPaz, Baja California Sur</t>
  </si>
  <si>
    <t>Pavimentación con concreto hidráulico de la calle Veracruz (Cesar Abente Benítez), tramo Blvd. Forjadores a Venustiano Carranza, en la ciudad de La Paz,municipio de La Paz, Baja </t>
  </si>
  <si>
    <t>Reconstrucción con concreto hidráulico del Blvd. Agustín Olachea Avilés, tramo Tijeretas a Tenochtitlán, en la ciudad de La Paz, municipio de La Paz, Baja California Sur</t>
  </si>
  <si>
    <t>Reconstrucción completa con concreto hidráulico de la calle Veracruz,  tramo Blvd. Forjadores a Blvd. Agustín Olachea, en la ciudad de La Paz, municipio de La Paz, Baja California Sur</t>
  </si>
  <si>
    <t>Modernización del camino: Bahía                Tortugas - Punta Eugenia, municipio de Mulegé, en Baja California Sur, del km 0+000 al 26+000, con una meta de 26 kms.</t>
  </si>
  <si>
    <t>Ramo 9 SICT</t>
  </si>
  <si>
    <t>Construcción del puente Santa Cruz, compuesta de 369 mts. de estructura y 531 mts. de accesos, km 4+500 del camino: Las Cuevas </t>
  </si>
  <si>
    <t>Centro Integral de Finanzas, en la ciudad de La Paz, municipio de La Paz, Baja California Sur</t>
  </si>
  <si>
    <t>Participaciones e Incentivos Economicos a Entidades Federativas</t>
  </si>
  <si>
    <t>0702116.D011P0131.101.12352124</t>
  </si>
  <si>
    <t>Ampliación de las Instalaciones del C4 en B.C.S.</t>
  </si>
  <si>
    <t> Remodelación y habilitación del módulo B, de área de baño, parala Subsecretaría de Economía, Subsecretaría de Medio Ambientey Recursos Naturales y la Unidad de Movilidad y Transporte en la ciudad de La Paz, municipio de La Paz, Baja California Sur</t>
  </si>
  <si>
    <t>Remodelación del módulo A de Oficinas para la Subsecretaría de Economía, en la ciudad de La Paz, municipio de La Paz, Baja California Sur</t>
  </si>
  <si>
    <t>Remodelación del módulo D de Oficinas para la Unidad de Transporte y Movilidad, en la ciudad de La Paz, municipio de La Paz, Baja California Sur</t>
  </si>
  <si>
    <t>0702116.D011P0131..12352111</t>
  </si>
  <si>
    <t>Remodelación del módulo C de Oficinas para la Dirección de Medio Ambiente y Recursos Naturales, en la ciudad de La Paz,municipio de La Paz, Baja California Sur</t>
  </si>
  <si>
    <t>Construcción de techumbre en la cancha pública de la localidad de San Antonio, municipio de La Paz, Baja California Sur</t>
  </si>
  <si>
    <t>Mejoras a la Unidad Deportiva 20 de Noviembre (trabajos: empastado, rehabilitación de sanitarios, gradas y alumbrado), en la ciudad de La Paz, municipiode La Paz, Baja California Sur</t>
  </si>
  <si>
    <t>Rehabilitación de Segunda Etapa de Casa Cuna -Casa Hogar, en la ciudad de La Paz, municipio deLa Paz, Baja California Sur</t>
  </si>
  <si>
    <t>Rehabilitación de Segunda Etapa Escuela de Música (parque exterior), en Ciudad Constitución, </t>
  </si>
  <si>
    <t>0702116.D011P0131.548.12352105</t>
  </si>
  <si>
    <t>Fonde de Aportaciones para el Fortalecimiento de Entidades Federativas.</t>
  </si>
  <si>
    <t>0702116.D011P0131.101.12352135</t>
  </si>
  <si>
    <t>Estadio de Beisbol Veteranos de Ciudad Insurgentes, municipio de Comondú, Baja California Sur</t>
  </si>
  <si>
    <t>0702116.D011P0131.530.12352129</t>
  </si>
  <si>
    <t>Remodelación de cuatro camerinos del Teatro de la Ciudad, en La Paz, municipio de La Paz, Baja California Sur</t>
  </si>
  <si>
    <t>0702116.D011P0131.530.12352130</t>
  </si>
  <si>
    <t>Sustitución de aislante acústico, aplicación de pintura exterior en cubo de foto, colocación de letreros de aluminio y aplicación de pintura de piso y plafón del Teatro de la Ciudad, en La Paz, municipio de La Paz, Baja California Sur</t>
  </si>
  <si>
    <t>0702116.D011P0131.530.12352131</t>
  </si>
  <si>
    <t>Aplicación de pintura exterior en el Teatro de la Ciudad, en La Paz, municipio de La Paz, Baja California Sur</t>
  </si>
  <si>
    <t>0702116.D011P0131.530.12352132</t>
  </si>
  <si>
    <t>Sustitución de alfombra en área de butacas y pasillos del Teatro de la Ciudad, en La Paz, municipio de La Paz, Baja California Sur</t>
  </si>
  <si>
    <t>0702116.D011P0131.530.12352133</t>
  </si>
  <si>
    <t>Impermeabilización de la cubiertade salas del Teatro de la Ciudad, en La Paz, municipio de La Paz, Baja California Sur</t>
  </si>
  <si>
    <t>0702116.D011P0131.564.12352134</t>
  </si>
  <si>
    <t>Creación del CJM Los Cabos, Baja California Sur</t>
  </si>
  <si>
    <t>0702116.D011P0131.101.1235
2037</t>
  </si>
  <si>
    <t>0702116.D011P0131.101.1235
2038</t>
  </si>
  <si>
    <t>0702116.D011P0131.101.1235
2078</t>
  </si>
  <si>
    <t>0702116.D011P0131.101.1235
2079</t>
  </si>
  <si>
    <t>0702116.D011P0131.101.12352096</t>
  </si>
  <si>
    <t>0702116.D011P0131.101.12352100</t>
  </si>
  <si>
    <t>0702116.D011P0131.101.12352113</t>
  </si>
  <si>
    <t>0702116.D011P0131.101.12352118</t>
  </si>
  <si>
    <t>0702116.D011P0131.101.12352120</t>
  </si>
  <si>
    <t>0702116.D011P0131.101.12352121</t>
  </si>
  <si>
    <t>0702116.D011P0131.530.12352094</t>
  </si>
  <si>
    <t>0702116.D011P0131.530.12352108</t>
  </si>
  <si>
    <t>0702116.D011P0131.530.12352109</t>
  </si>
  <si>
    <t>0702116.D011P0131.530.12352110</t>
  </si>
  <si>
    <t>0702116.D011P0131.530.12352112</t>
  </si>
  <si>
    <t>0702116.D011P0131.530.12352114</t>
  </si>
  <si>
    <t>0702116.D011P0131.530.12352115</t>
  </si>
  <si>
    <t>0702116.D011P0131.530.12352116</t>
  </si>
  <si>
    <t>0702116.D011P0131.564.12352090</t>
  </si>
  <si>
    <t>Rehabilitación de intersección de Libramiento Juan de Dios Angulo con el Blvd. Agustin Olachea, incluye guaniciones, banquetas y señalamientos, en la Ciudad de La Paz, Municipio de La Paz, Baja California Sur</t>
  </si>
  <si>
    <t>Elaboración de estudios y proyectos ejecutivo para la construcción del Circuito Vial, crucero Avenida Forjadores de Sudcalifornia y Avenida Concepción, en la en la Ciudad de La Paz, municipio de La Paz Estado de Baja California Sur.</t>
  </si>
  <si>
    <t>Elaboración de estudios y proyectos ejecutivo para la construcción del Circuito Vial, tramo 7, Longitud = 0.70 km, en el municipio de La Paz Estado de Baja California Sur.</t>
  </si>
  <si>
    <t>Elaboración de estudios y proyectos ejecutivo para la construcción de diversas vialidades en el Estado de Baja California Sur</t>
  </si>
  <si>
    <r>
      <t xml:space="preserve">Elaboró                                                                                                                 _______________________________________________                                                                                                                    </t>
    </r>
    <r>
      <rPr>
        <b/>
        <sz val="10"/>
        <color theme="1"/>
        <rFont val="Arial"/>
        <family val="2"/>
      </rPr>
      <t>Ing. Rafael León Sierra                                                                                                                Auditor.</t>
    </r>
  </si>
  <si>
    <t>0702116.D011P0131.101.12352126</t>
  </si>
  <si>
    <t>Rehabilitacion del Centro S.E.P., en La Paz, municipio de La Paz, Baja California Sur.</t>
  </si>
  <si>
    <t>Construcción del puente Santa Cruz,              compuesta de 369 mts. de estructura y 531 mts. de accesos, km 4+500 del camino: Las Cuevas </t>
  </si>
  <si>
    <t>0702116.D011P0131.101.12352050</t>
  </si>
  <si>
    <t>Rehabilitación Parque Mandarina,en la ciudad de La Paz, Baja California Sur</t>
  </si>
  <si>
    <r>
      <t xml:space="preserve">Revisó y Autorizó                                                                                                           _____________________________________                                                                                           </t>
    </r>
    <r>
      <rPr>
        <b/>
        <sz val="10"/>
        <color theme="1"/>
        <rFont val="Arial"/>
        <family val="2"/>
      </rPr>
      <t>C.Carolina Armenta Cervantes</t>
    </r>
    <r>
      <rPr>
        <sz val="10"/>
        <color theme="1"/>
        <rFont val="Arial"/>
        <family val="2"/>
      </rPr>
      <t xml:space="preserve">                                                   Secretaria de Planeación Urbana,Infraestructura, Movilidad, Medio Ambiente y Recursos Naturales</t>
    </r>
  </si>
  <si>
    <t>SECRETARÍA DE PLANEACIÓN URBANA, INFRAESTRUCTURA, MOVILIDAD, MEDIO AMBIENTE Y RECURSOS NATURALES
Programas y Proyectos de Inversión
Del 1-ENE-25 al 31- ENE-25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</si>
</sst>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&quot;$&quot;#,##0.00"/>
  </numFmts>
  <fonts count="7" x14ac:knownFonts="1">
    <font>
      <sz val="8"/>
      <color theme="1"/>
      <name val="Arial"/>
      <family val="2"/>
    </font>
    <font>
      <sz val="8"/>
      <color theme="1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3" fillId="0" borderId="0"/>
    <xf numFmtId="0" fontId="3" fillId="0" borderId="0"/>
    <xf numFmtId="0" fontId="3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5">
    <xf numFmtId="0" fontId="0" fillId="0" borderId="0" xfId="0"/>
    <xf numFmtId="0" fontId="2" fillId="3" borderId="2" xfId="1" applyFont="1" applyFill="1" applyBorder="1" applyAlignment="1" applyProtection="1">
      <alignment horizontal="center" vertical="center" wrapText="1"/>
      <protection locked="0"/>
    </xf>
    <xf numFmtId="0" fontId="2" fillId="3" borderId="6" xfId="1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4" fontId="2" fillId="3" borderId="1" xfId="2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wrapText="1"/>
    </xf>
    <xf numFmtId="0" fontId="1" fillId="2" borderId="0" xfId="1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wrapText="1"/>
    </xf>
    <xf numFmtId="164" fontId="0" fillId="0" borderId="0" xfId="0" applyNumberFormat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 wrapText="1"/>
    </xf>
    <xf numFmtId="0" fontId="0" fillId="0" borderId="0" xfId="0" applyAlignment="1"/>
    <xf numFmtId="0" fontId="0" fillId="2" borderId="0" xfId="0" applyFill="1" applyAlignment="1"/>
    <xf numFmtId="0" fontId="2" fillId="3" borderId="2" xfId="1" applyFont="1" applyFill="1" applyBorder="1" applyAlignment="1" applyProtection="1">
      <alignment horizontal="center" vertical="center"/>
      <protection locked="0"/>
    </xf>
    <xf numFmtId="0" fontId="2" fillId="3" borderId="6" xfId="1" applyFont="1" applyFill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1" fillId="2" borderId="1" xfId="1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center" vertical="center" wrapText="1"/>
    </xf>
    <xf numFmtId="0" fontId="2" fillId="3" borderId="1" xfId="0" applyFont="1" applyFill="1" applyBorder="1" applyAlignment="1" applyProtection="1">
      <alignment horizontal="center" wrapText="1"/>
      <protection locked="0"/>
    </xf>
    <xf numFmtId="0" fontId="2" fillId="3" borderId="3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5" xfId="0" applyFont="1" applyFill="1" applyBorder="1" applyAlignment="1" applyProtection="1">
      <alignment horizontal="center" vertical="center"/>
      <protection locked="0"/>
    </xf>
    <xf numFmtId="0" fontId="2" fillId="3" borderId="3" xfId="2" applyFont="1" applyFill="1" applyBorder="1" applyAlignment="1" applyProtection="1">
      <alignment horizontal="center" vertical="center"/>
      <protection locked="0"/>
    </xf>
    <xf numFmtId="0" fontId="2" fillId="3" borderId="5" xfId="2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justify" vertical="center" wrapText="1"/>
      <protection locked="0"/>
    </xf>
    <xf numFmtId="0" fontId="1" fillId="0" borderId="1" xfId="0" applyFont="1" applyBorder="1" applyAlignment="1" applyProtection="1">
      <alignment horizontal="justify" vertical="center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164" fontId="1" fillId="0" borderId="1" xfId="0" applyNumberFormat="1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2" fontId="1" fillId="0" borderId="1" xfId="4" applyNumberFormat="1" applyFont="1" applyFill="1" applyBorder="1" applyAlignment="1" applyProtection="1">
      <alignment horizontal="center" vertical="center"/>
      <protection locked="0"/>
    </xf>
    <xf numFmtId="2" fontId="1" fillId="0" borderId="1" xfId="4" applyNumberFormat="1" applyFont="1" applyBorder="1" applyAlignment="1" applyProtection="1">
      <alignment horizontal="center" vertical="center"/>
      <protection locked="0"/>
    </xf>
    <xf numFmtId="164" fontId="1" fillId="2" borderId="1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justify" vertical="center" wrapText="1"/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 wrapText="1"/>
    </xf>
    <xf numFmtId="0" fontId="1" fillId="2" borderId="1" xfId="1" applyFont="1" applyFill="1" applyBorder="1" applyAlignment="1" applyProtection="1">
      <alignment horizontal="center" vertical="top" wrapText="1"/>
      <protection locked="0"/>
    </xf>
    <xf numFmtId="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1" fontId="1" fillId="2" borderId="1" xfId="3" applyNumberFormat="1" applyFont="1" applyFill="1" applyBorder="1" applyAlignment="1">
      <alignment horizontal="center" vertical="center"/>
    </xf>
    <xf numFmtId="2" fontId="6" fillId="2" borderId="1" xfId="3" applyNumberFormat="1" applyFont="1" applyFill="1" applyBorder="1" applyAlignment="1">
      <alignment horizontal="center" vertical="center"/>
    </xf>
    <xf numFmtId="2" fontId="1" fillId="2" borderId="1" xfId="3" applyNumberFormat="1" applyFont="1" applyFill="1" applyBorder="1" applyAlignment="1">
      <alignment horizontal="center" vertical="center"/>
    </xf>
    <xf numFmtId="1" fontId="6" fillId="2" borderId="1" xfId="3" applyNumberFormat="1" applyFont="1" applyFill="1" applyBorder="1" applyAlignment="1">
      <alignment horizontal="center" vertical="center"/>
    </xf>
    <xf numFmtId="4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 applyProtection="1">
      <alignment horizontal="center" vertical="center" wrapText="1"/>
      <protection locked="0"/>
    </xf>
  </cellXfs>
  <cellStyles count="6">
    <cellStyle name="Moneda 2" xfId="5" xr:uid="{FCC30051-472E-4031-89A5-304B3DB4D43E}"/>
    <cellStyle name="Normal" xfId="0" builtinId="0"/>
    <cellStyle name="Normal 17" xfId="3" xr:uid="{00000000-0005-0000-0000-000002000000}"/>
    <cellStyle name="Normal 4 2" xfId="2" xr:uid="{00000000-0005-0000-0000-000003000000}"/>
    <cellStyle name="Normal_141008Reportes Cuadros Institucionales-sectorialesADV" xfId="1" xr:uid="{00000000-0005-0000-0000-000004000000}"/>
    <cellStyle name="Porcentaj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O76"/>
  <sheetViews>
    <sheetView tabSelected="1" view="pageBreakPreview" zoomScale="85" zoomScaleNormal="90" zoomScaleSheetLayoutView="85" workbookViewId="0">
      <selection activeCell="A3" sqref="A3"/>
    </sheetView>
  </sheetViews>
  <sheetFormatPr baseColWidth="10" defaultRowHeight="11.25" x14ac:dyDescent="0.2"/>
  <cols>
    <col min="1" max="1" width="16" style="5" customWidth="1"/>
    <col min="2" max="2" width="74" style="10" customWidth="1"/>
    <col min="3" max="3" width="28.83203125" style="35" customWidth="1"/>
    <col min="4" max="4" width="44.5" style="7" bestFit="1" customWidth="1"/>
    <col min="5" max="5" width="25.83203125" style="10" customWidth="1"/>
    <col min="6" max="6" width="24.83203125" style="10" customWidth="1"/>
    <col min="7" max="7" width="23.5" style="10" customWidth="1"/>
    <col min="8" max="11" width="12" style="10"/>
    <col min="12" max="12" width="13" style="10" customWidth="1"/>
    <col min="13" max="13" width="13.5" style="10" customWidth="1"/>
    <col min="14" max="14" width="13.1640625" style="10" customWidth="1"/>
    <col min="15" max="15" width="13" style="10" customWidth="1"/>
  </cols>
  <sheetData>
    <row r="2" spans="1:15" ht="41.25" customHeight="1" x14ac:dyDescent="0.2">
      <c r="A2" s="19" t="s">
        <v>107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</row>
    <row r="3" spans="1:15" x14ac:dyDescent="0.2">
      <c r="A3" s="1"/>
      <c r="B3" s="12"/>
      <c r="C3" s="1"/>
      <c r="D3" s="1"/>
      <c r="E3" s="20" t="s">
        <v>0</v>
      </c>
      <c r="F3" s="21"/>
      <c r="G3" s="22"/>
      <c r="H3" s="20" t="s">
        <v>1</v>
      </c>
      <c r="I3" s="21"/>
      <c r="J3" s="21"/>
      <c r="K3" s="22"/>
      <c r="L3" s="20" t="s">
        <v>2</v>
      </c>
      <c r="M3" s="22"/>
      <c r="N3" s="23" t="s">
        <v>3</v>
      </c>
      <c r="O3" s="24"/>
    </row>
    <row r="4" spans="1:15" ht="50.25" customHeight="1" x14ac:dyDescent="0.2">
      <c r="A4" s="2" t="s">
        <v>4</v>
      </c>
      <c r="B4" s="13" t="s">
        <v>5</v>
      </c>
      <c r="C4" s="2" t="s">
        <v>6</v>
      </c>
      <c r="D4" s="2" t="s">
        <v>7</v>
      </c>
      <c r="E4" s="14" t="s">
        <v>8</v>
      </c>
      <c r="F4" s="14" t="s">
        <v>9</v>
      </c>
      <c r="G4" s="14" t="s">
        <v>10</v>
      </c>
      <c r="H4" s="14" t="s">
        <v>11</v>
      </c>
      <c r="I4" s="14" t="s">
        <v>9</v>
      </c>
      <c r="J4" s="14" t="s">
        <v>12</v>
      </c>
      <c r="K4" s="3" t="s">
        <v>13</v>
      </c>
      <c r="L4" s="3" t="s">
        <v>14</v>
      </c>
      <c r="M4" s="3" t="s">
        <v>15</v>
      </c>
      <c r="N4" s="4" t="s">
        <v>16</v>
      </c>
      <c r="O4" s="4" t="s">
        <v>17</v>
      </c>
    </row>
    <row r="5" spans="1:15" s="10" customFormat="1" ht="42.75" customHeight="1" x14ac:dyDescent="0.2">
      <c r="A5" s="36">
        <v>55157</v>
      </c>
      <c r="B5" s="36" t="s">
        <v>103</v>
      </c>
      <c r="C5" s="17" t="s">
        <v>22</v>
      </c>
      <c r="D5" s="36" t="s">
        <v>18</v>
      </c>
      <c r="E5" s="37">
        <v>9600000</v>
      </c>
      <c r="F5" s="37">
        <v>9600000</v>
      </c>
      <c r="G5" s="37">
        <v>0</v>
      </c>
      <c r="H5" s="37">
        <v>0</v>
      </c>
      <c r="I5" s="37">
        <v>0</v>
      </c>
      <c r="J5" s="37">
        <v>0</v>
      </c>
      <c r="K5" s="38" t="s">
        <v>19</v>
      </c>
      <c r="L5" s="39">
        <f t="shared" ref="L5:L18" si="0">+G5/E5%</f>
        <v>0</v>
      </c>
      <c r="M5" s="39">
        <f t="shared" ref="M5:M8" si="1">+G5/F5%</f>
        <v>0</v>
      </c>
      <c r="N5" s="39">
        <v>0</v>
      </c>
      <c r="O5" s="39">
        <v>0</v>
      </c>
    </row>
    <row r="6" spans="1:15" s="10" customFormat="1" ht="42.75" customHeight="1" x14ac:dyDescent="0.2">
      <c r="A6" s="36">
        <v>55132</v>
      </c>
      <c r="B6" s="36" t="s">
        <v>36</v>
      </c>
      <c r="C6" s="17" t="s">
        <v>34</v>
      </c>
      <c r="D6" s="36" t="s">
        <v>18</v>
      </c>
      <c r="E6" s="37">
        <v>2564311.3199999998</v>
      </c>
      <c r="F6" s="37">
        <v>2564311.3199999998</v>
      </c>
      <c r="G6" s="37">
        <v>0</v>
      </c>
      <c r="H6" s="37">
        <v>1</v>
      </c>
      <c r="I6" s="37">
        <v>1</v>
      </c>
      <c r="J6" s="37">
        <v>0</v>
      </c>
      <c r="K6" s="38" t="s">
        <v>19</v>
      </c>
      <c r="L6" s="39">
        <f t="shared" si="0"/>
        <v>0</v>
      </c>
      <c r="M6" s="39">
        <f t="shared" si="1"/>
        <v>0</v>
      </c>
      <c r="N6" s="39">
        <v>96</v>
      </c>
      <c r="O6" s="39">
        <v>96</v>
      </c>
    </row>
    <row r="7" spans="1:15" s="10" customFormat="1" ht="42.75" customHeight="1" x14ac:dyDescent="0.2">
      <c r="A7" s="36">
        <v>55133</v>
      </c>
      <c r="B7" s="36" t="s">
        <v>37</v>
      </c>
      <c r="C7" s="17" t="s">
        <v>34</v>
      </c>
      <c r="D7" s="36" t="s">
        <v>18</v>
      </c>
      <c r="E7" s="37">
        <v>3225372.86</v>
      </c>
      <c r="F7" s="37">
        <v>3225372.86</v>
      </c>
      <c r="G7" s="37">
        <v>0</v>
      </c>
      <c r="H7" s="37">
        <v>1</v>
      </c>
      <c r="I7" s="37">
        <v>1</v>
      </c>
      <c r="J7" s="37">
        <v>0</v>
      </c>
      <c r="K7" s="38" t="s">
        <v>19</v>
      </c>
      <c r="L7" s="39">
        <f t="shared" si="0"/>
        <v>0</v>
      </c>
      <c r="M7" s="39">
        <f t="shared" si="1"/>
        <v>0</v>
      </c>
      <c r="N7" s="40">
        <v>96.85</v>
      </c>
      <c r="O7" s="40">
        <v>96.85</v>
      </c>
    </row>
    <row r="8" spans="1:15" s="10" customFormat="1" ht="42.75" customHeight="1" x14ac:dyDescent="0.2">
      <c r="A8" s="36">
        <v>55134</v>
      </c>
      <c r="B8" s="36" t="s">
        <v>38</v>
      </c>
      <c r="C8" s="17" t="s">
        <v>34</v>
      </c>
      <c r="D8" s="36" t="s">
        <v>18</v>
      </c>
      <c r="E8" s="37">
        <v>10845066.1</v>
      </c>
      <c r="F8" s="37">
        <v>10845066.1</v>
      </c>
      <c r="G8" s="37">
        <v>2193650.92</v>
      </c>
      <c r="H8" s="37">
        <v>1</v>
      </c>
      <c r="I8" s="37">
        <v>1</v>
      </c>
      <c r="J8" s="37">
        <v>0</v>
      </c>
      <c r="K8" s="38" t="s">
        <v>19</v>
      </c>
      <c r="L8" s="41">
        <f>+G8/E8%</f>
        <v>20.227178882754806</v>
      </c>
      <c r="M8" s="41">
        <f t="shared" si="1"/>
        <v>20.227178882754806</v>
      </c>
      <c r="N8" s="40">
        <v>53.32</v>
      </c>
      <c r="O8" s="40">
        <v>53.32</v>
      </c>
    </row>
    <row r="9" spans="1:15" s="10" customFormat="1" ht="42.75" customHeight="1" x14ac:dyDescent="0.2">
      <c r="A9" s="36">
        <v>55136</v>
      </c>
      <c r="B9" s="36" t="s">
        <v>39</v>
      </c>
      <c r="C9" s="17" t="s">
        <v>34</v>
      </c>
      <c r="D9" s="36" t="s">
        <v>18</v>
      </c>
      <c r="E9" s="37">
        <v>1276014.28</v>
      </c>
      <c r="F9" s="37">
        <v>1276014.28</v>
      </c>
      <c r="G9" s="37">
        <v>0</v>
      </c>
      <c r="H9" s="37">
        <v>1</v>
      </c>
      <c r="I9" s="37">
        <v>1</v>
      </c>
      <c r="J9" s="37">
        <v>0</v>
      </c>
      <c r="K9" s="38" t="s">
        <v>19</v>
      </c>
      <c r="L9" s="39">
        <f t="shared" si="0"/>
        <v>0</v>
      </c>
      <c r="M9" s="39">
        <f>+G9/F9%</f>
        <v>0</v>
      </c>
      <c r="N9" s="39">
        <v>98</v>
      </c>
      <c r="O9" s="39">
        <v>98</v>
      </c>
    </row>
    <row r="10" spans="1:15" s="10" customFormat="1" ht="42.75" customHeight="1" x14ac:dyDescent="0.2">
      <c r="A10" s="36">
        <v>55138</v>
      </c>
      <c r="B10" s="36" t="s">
        <v>40</v>
      </c>
      <c r="C10" s="17" t="s">
        <v>34</v>
      </c>
      <c r="D10" s="36" t="s">
        <v>18</v>
      </c>
      <c r="E10" s="37">
        <v>2976108.18</v>
      </c>
      <c r="F10" s="37">
        <v>2976108.18</v>
      </c>
      <c r="G10" s="37">
        <v>1005632.12</v>
      </c>
      <c r="H10" s="37">
        <v>1</v>
      </c>
      <c r="I10" s="37">
        <v>1</v>
      </c>
      <c r="J10" s="37">
        <v>0</v>
      </c>
      <c r="K10" s="38" t="s">
        <v>19</v>
      </c>
      <c r="L10" s="41">
        <f t="shared" si="0"/>
        <v>33.790173581660596</v>
      </c>
      <c r="M10" s="41">
        <f>+G10/F10%</f>
        <v>33.790173581660596</v>
      </c>
      <c r="N10" s="42">
        <v>97</v>
      </c>
      <c r="O10" s="42">
        <v>97</v>
      </c>
    </row>
    <row r="11" spans="1:15" s="10" customFormat="1" ht="42.75" customHeight="1" x14ac:dyDescent="0.2">
      <c r="A11" s="36">
        <v>55139</v>
      </c>
      <c r="B11" s="36" t="s">
        <v>41</v>
      </c>
      <c r="C11" s="17" t="s">
        <v>34</v>
      </c>
      <c r="D11" s="36" t="s">
        <v>18</v>
      </c>
      <c r="E11" s="37">
        <v>21010328.559999999</v>
      </c>
      <c r="F11" s="37">
        <v>21010325.559999999</v>
      </c>
      <c r="G11" s="37">
        <v>0</v>
      </c>
      <c r="H11" s="37">
        <v>1</v>
      </c>
      <c r="I11" s="37">
        <v>1</v>
      </c>
      <c r="J11" s="37">
        <v>0</v>
      </c>
      <c r="K11" s="38" t="s">
        <v>19</v>
      </c>
      <c r="L11" s="39">
        <f t="shared" si="0"/>
        <v>0</v>
      </c>
      <c r="M11" s="39">
        <f t="shared" ref="M11:M18" si="2">+G11/F11%</f>
        <v>0</v>
      </c>
      <c r="N11" s="40">
        <v>85.11</v>
      </c>
      <c r="O11" s="40">
        <v>85.11</v>
      </c>
    </row>
    <row r="12" spans="1:15" s="10" customFormat="1" ht="42.75" customHeight="1" x14ac:dyDescent="0.2">
      <c r="A12" s="36">
        <v>55140</v>
      </c>
      <c r="B12" s="36" t="s">
        <v>42</v>
      </c>
      <c r="C12" s="17" t="s">
        <v>34</v>
      </c>
      <c r="D12" s="36" t="s">
        <v>18</v>
      </c>
      <c r="E12" s="37">
        <v>749374.78</v>
      </c>
      <c r="F12" s="37">
        <v>749374.78</v>
      </c>
      <c r="G12" s="37">
        <v>0</v>
      </c>
      <c r="H12" s="37">
        <v>1</v>
      </c>
      <c r="I12" s="37">
        <v>1</v>
      </c>
      <c r="J12" s="37">
        <v>1</v>
      </c>
      <c r="K12" s="38" t="s">
        <v>19</v>
      </c>
      <c r="L12" s="39">
        <f t="shared" si="0"/>
        <v>0</v>
      </c>
      <c r="M12" s="39">
        <f t="shared" si="2"/>
        <v>0</v>
      </c>
      <c r="N12" s="40">
        <v>98.25</v>
      </c>
      <c r="O12" s="40">
        <v>98.25</v>
      </c>
    </row>
    <row r="13" spans="1:15" s="10" customFormat="1" ht="51.75" customHeight="1" x14ac:dyDescent="0.2">
      <c r="A13" s="36">
        <v>55141</v>
      </c>
      <c r="B13" s="36" t="s">
        <v>43</v>
      </c>
      <c r="C13" s="17" t="s">
        <v>34</v>
      </c>
      <c r="D13" s="36" t="s">
        <v>18</v>
      </c>
      <c r="E13" s="37">
        <v>520333.37</v>
      </c>
      <c r="F13" s="37">
        <v>520333.37</v>
      </c>
      <c r="G13" s="37">
        <v>0</v>
      </c>
      <c r="H13" s="37">
        <v>1</v>
      </c>
      <c r="I13" s="37">
        <v>1</v>
      </c>
      <c r="J13" s="37">
        <v>1</v>
      </c>
      <c r="K13" s="38" t="s">
        <v>19</v>
      </c>
      <c r="L13" s="39">
        <f t="shared" si="0"/>
        <v>0</v>
      </c>
      <c r="M13" s="39">
        <f t="shared" si="2"/>
        <v>0</v>
      </c>
      <c r="N13" s="42">
        <v>100</v>
      </c>
      <c r="O13" s="42">
        <v>100</v>
      </c>
    </row>
    <row r="14" spans="1:15" s="10" customFormat="1" ht="42.75" customHeight="1" x14ac:dyDescent="0.2">
      <c r="A14" s="36">
        <v>55143</v>
      </c>
      <c r="B14" s="36" t="s">
        <v>44</v>
      </c>
      <c r="C14" s="17" t="s">
        <v>34</v>
      </c>
      <c r="D14" s="36" t="s">
        <v>18</v>
      </c>
      <c r="E14" s="37">
        <v>9837053.4199999999</v>
      </c>
      <c r="F14" s="37">
        <v>9837053.4199999999</v>
      </c>
      <c r="G14" s="37">
        <v>0</v>
      </c>
      <c r="H14" s="37">
        <v>1</v>
      </c>
      <c r="I14" s="37">
        <v>1</v>
      </c>
      <c r="J14" s="37">
        <v>0</v>
      </c>
      <c r="K14" s="38" t="s">
        <v>19</v>
      </c>
      <c r="L14" s="39">
        <f t="shared" si="0"/>
        <v>0</v>
      </c>
      <c r="M14" s="39">
        <f t="shared" si="2"/>
        <v>0</v>
      </c>
      <c r="N14" s="40">
        <v>54.3</v>
      </c>
      <c r="O14" s="40">
        <v>54.3</v>
      </c>
    </row>
    <row r="15" spans="1:15" s="10" customFormat="1" ht="42.75" customHeight="1" x14ac:dyDescent="0.2">
      <c r="A15" s="36">
        <v>55181</v>
      </c>
      <c r="B15" s="36" t="s">
        <v>96</v>
      </c>
      <c r="C15" s="17" t="s">
        <v>34</v>
      </c>
      <c r="D15" s="36" t="s">
        <v>18</v>
      </c>
      <c r="E15" s="37">
        <v>629000</v>
      </c>
      <c r="F15" s="37">
        <v>629000</v>
      </c>
      <c r="G15" s="37">
        <v>0</v>
      </c>
      <c r="H15" s="37">
        <v>1</v>
      </c>
      <c r="I15" s="37">
        <v>1</v>
      </c>
      <c r="J15" s="37">
        <v>0</v>
      </c>
      <c r="K15" s="38" t="s">
        <v>19</v>
      </c>
      <c r="L15" s="39">
        <f t="shared" si="0"/>
        <v>0</v>
      </c>
      <c r="M15" s="39">
        <f t="shared" si="2"/>
        <v>0</v>
      </c>
      <c r="N15" s="39">
        <v>0</v>
      </c>
      <c r="O15" s="39">
        <v>0</v>
      </c>
    </row>
    <row r="16" spans="1:15" s="10" customFormat="1" ht="42.75" customHeight="1" x14ac:dyDescent="0.2">
      <c r="A16" s="36">
        <v>10014</v>
      </c>
      <c r="B16" s="36" t="s">
        <v>97</v>
      </c>
      <c r="C16" s="17" t="s">
        <v>34</v>
      </c>
      <c r="D16" s="36" t="s">
        <v>18</v>
      </c>
      <c r="E16" s="37">
        <v>294060</v>
      </c>
      <c r="F16" s="37">
        <v>294060</v>
      </c>
      <c r="G16" s="37">
        <v>0</v>
      </c>
      <c r="H16" s="37">
        <v>1</v>
      </c>
      <c r="I16" s="37">
        <v>1</v>
      </c>
      <c r="J16" s="37">
        <v>0</v>
      </c>
      <c r="K16" s="38" t="s">
        <v>19</v>
      </c>
      <c r="L16" s="39">
        <f t="shared" si="0"/>
        <v>0</v>
      </c>
      <c r="M16" s="39">
        <f t="shared" si="2"/>
        <v>0</v>
      </c>
      <c r="N16" s="39">
        <v>0</v>
      </c>
      <c r="O16" s="39">
        <v>0</v>
      </c>
    </row>
    <row r="17" spans="1:15" s="10" customFormat="1" ht="42.75" customHeight="1" x14ac:dyDescent="0.2">
      <c r="A17" s="36">
        <v>10015</v>
      </c>
      <c r="B17" s="36" t="s">
        <v>98</v>
      </c>
      <c r="C17" s="17" t="s">
        <v>34</v>
      </c>
      <c r="D17" s="36" t="s">
        <v>18</v>
      </c>
      <c r="E17" s="37">
        <v>285766</v>
      </c>
      <c r="F17" s="37">
        <v>285766</v>
      </c>
      <c r="G17" s="37">
        <v>0</v>
      </c>
      <c r="H17" s="37">
        <v>1</v>
      </c>
      <c r="I17" s="37">
        <v>1</v>
      </c>
      <c r="J17" s="37">
        <v>0</v>
      </c>
      <c r="K17" s="38" t="s">
        <v>19</v>
      </c>
      <c r="L17" s="39">
        <f t="shared" si="0"/>
        <v>0</v>
      </c>
      <c r="M17" s="39">
        <f t="shared" si="2"/>
        <v>0</v>
      </c>
      <c r="N17" s="39">
        <v>0</v>
      </c>
      <c r="O17" s="39">
        <v>0</v>
      </c>
    </row>
    <row r="18" spans="1:15" s="10" customFormat="1" ht="42.75" customHeight="1" x14ac:dyDescent="0.2">
      <c r="A18" s="36">
        <v>10016</v>
      </c>
      <c r="B18" s="36" t="s">
        <v>99</v>
      </c>
      <c r="C18" s="17" t="s">
        <v>34</v>
      </c>
      <c r="D18" s="36" t="s">
        <v>18</v>
      </c>
      <c r="E18" s="37">
        <v>2783496.98</v>
      </c>
      <c r="F18" s="37">
        <v>2783496.98</v>
      </c>
      <c r="G18" s="37">
        <v>0</v>
      </c>
      <c r="H18" s="37">
        <v>1</v>
      </c>
      <c r="I18" s="37">
        <v>1</v>
      </c>
      <c r="J18" s="37">
        <v>0</v>
      </c>
      <c r="K18" s="38" t="s">
        <v>19</v>
      </c>
      <c r="L18" s="39">
        <f t="shared" si="0"/>
        <v>0</v>
      </c>
      <c r="M18" s="39">
        <f t="shared" si="2"/>
        <v>0</v>
      </c>
      <c r="N18" s="39">
        <v>0</v>
      </c>
      <c r="O18" s="39">
        <v>0</v>
      </c>
    </row>
    <row r="19" spans="1:15" s="10" customFormat="1" ht="42.75" customHeight="1" x14ac:dyDescent="0.2">
      <c r="A19" s="36">
        <v>55156</v>
      </c>
      <c r="B19" s="36" t="s">
        <v>45</v>
      </c>
      <c r="C19" s="17" t="s">
        <v>46</v>
      </c>
      <c r="D19" s="36" t="s">
        <v>18</v>
      </c>
      <c r="E19" s="43">
        <v>35213799.380000003</v>
      </c>
      <c r="F19" s="43">
        <v>35213799.380000003</v>
      </c>
      <c r="G19" s="43">
        <v>35198460.899999999</v>
      </c>
      <c r="H19" s="43">
        <v>1</v>
      </c>
      <c r="I19" s="43">
        <v>1</v>
      </c>
      <c r="J19" s="43">
        <v>0</v>
      </c>
      <c r="K19" s="44" t="s">
        <v>19</v>
      </c>
      <c r="L19" s="40">
        <f>+G19/E19%</f>
        <v>99.956441848735253</v>
      </c>
      <c r="M19" s="40">
        <f>+G19/F19%</f>
        <v>99.956441848735253</v>
      </c>
      <c r="N19" s="39">
        <v>100</v>
      </c>
      <c r="O19" s="39">
        <v>100</v>
      </c>
    </row>
    <row r="20" spans="1:15" s="10" customFormat="1" ht="42.75" customHeight="1" x14ac:dyDescent="0.2">
      <c r="A20" s="17">
        <v>55157</v>
      </c>
      <c r="B20" s="17" t="s">
        <v>47</v>
      </c>
      <c r="C20" s="17" t="s">
        <v>46</v>
      </c>
      <c r="D20" s="17" t="s">
        <v>18</v>
      </c>
      <c r="E20" s="43">
        <v>39697792.619999997</v>
      </c>
      <c r="F20" s="43">
        <v>39697792.619999997</v>
      </c>
      <c r="G20" s="43">
        <v>35973792.619999997</v>
      </c>
      <c r="H20" s="43">
        <v>1</v>
      </c>
      <c r="I20" s="43">
        <v>1</v>
      </c>
      <c r="J20" s="43">
        <v>0</v>
      </c>
      <c r="K20" s="44" t="s">
        <v>19</v>
      </c>
      <c r="L20" s="40">
        <f>+G20/E20%</f>
        <v>90.61912576437858</v>
      </c>
      <c r="M20" s="40">
        <f t="shared" ref="M20" si="3">+G20/F20%</f>
        <v>90.61912576437858</v>
      </c>
      <c r="N20" s="39">
        <v>99</v>
      </c>
      <c r="O20" s="39">
        <v>99</v>
      </c>
    </row>
    <row r="21" spans="1:15" s="10" customFormat="1" ht="42.75" customHeight="1" x14ac:dyDescent="0.2">
      <c r="A21" s="25" t="s">
        <v>77</v>
      </c>
      <c r="B21" s="26" t="s">
        <v>25</v>
      </c>
      <c r="C21" s="27" t="s">
        <v>20</v>
      </c>
      <c r="D21" s="17" t="s">
        <v>18</v>
      </c>
      <c r="E21" s="28">
        <v>580888.56999999995</v>
      </c>
      <c r="F21" s="28">
        <v>580888.56999999995</v>
      </c>
      <c r="G21" s="28">
        <v>0</v>
      </c>
      <c r="H21" s="29">
        <v>1</v>
      </c>
      <c r="I21" s="29">
        <v>1</v>
      </c>
      <c r="J21" s="29">
        <v>0.92</v>
      </c>
      <c r="K21" s="29" t="s">
        <v>21</v>
      </c>
      <c r="L21" s="30">
        <f>G21/E21*100</f>
        <v>0</v>
      </c>
      <c r="M21" s="30">
        <f>G21/F21*100</f>
        <v>0</v>
      </c>
      <c r="N21" s="31">
        <f>J21/I21*100</f>
        <v>92</v>
      </c>
      <c r="O21" s="31">
        <f>J21/I21*100</f>
        <v>92</v>
      </c>
    </row>
    <row r="22" spans="1:15" s="10" customFormat="1" ht="42.75" customHeight="1" x14ac:dyDescent="0.2">
      <c r="A22" s="25" t="s">
        <v>78</v>
      </c>
      <c r="B22" s="26" t="s">
        <v>26</v>
      </c>
      <c r="C22" s="27" t="s">
        <v>20</v>
      </c>
      <c r="D22" s="17" t="s">
        <v>18</v>
      </c>
      <c r="E22" s="28">
        <v>1163954.22</v>
      </c>
      <c r="F22" s="28">
        <v>1163954.22</v>
      </c>
      <c r="G22" s="28">
        <v>0</v>
      </c>
      <c r="H22" s="29">
        <v>1</v>
      </c>
      <c r="I22" s="29">
        <v>1</v>
      </c>
      <c r="J22" s="29">
        <v>1</v>
      </c>
      <c r="K22" s="29" t="s">
        <v>21</v>
      </c>
      <c r="L22" s="30">
        <f t="shared" ref="L22:L51" si="4">G22/E22*100</f>
        <v>0</v>
      </c>
      <c r="M22" s="30">
        <f t="shared" ref="M22:M51" si="5">G22/F22*100</f>
        <v>0</v>
      </c>
      <c r="N22" s="31">
        <f t="shared" ref="N22:N51" si="6">J22/I22*100</f>
        <v>100</v>
      </c>
      <c r="O22" s="31">
        <f t="shared" ref="O22:O51" si="7">J22/I22*100</f>
        <v>100</v>
      </c>
    </row>
    <row r="23" spans="1:15" s="10" customFormat="1" ht="42.75" customHeight="1" x14ac:dyDescent="0.2">
      <c r="A23" s="25" t="s">
        <v>79</v>
      </c>
      <c r="B23" s="26" t="s">
        <v>27</v>
      </c>
      <c r="C23" s="27" t="s">
        <v>20</v>
      </c>
      <c r="D23" s="17" t="s">
        <v>18</v>
      </c>
      <c r="E23" s="28">
        <v>1673435.68</v>
      </c>
      <c r="F23" s="28">
        <v>1673435.68</v>
      </c>
      <c r="G23" s="28">
        <v>0</v>
      </c>
      <c r="H23" s="29">
        <v>1</v>
      </c>
      <c r="I23" s="29">
        <v>1</v>
      </c>
      <c r="J23" s="29">
        <v>1</v>
      </c>
      <c r="K23" s="29" t="s">
        <v>21</v>
      </c>
      <c r="L23" s="30">
        <f t="shared" si="4"/>
        <v>0</v>
      </c>
      <c r="M23" s="30">
        <f t="shared" si="5"/>
        <v>0</v>
      </c>
      <c r="N23" s="31">
        <f t="shared" si="6"/>
        <v>100</v>
      </c>
      <c r="O23" s="31">
        <f t="shared" si="7"/>
        <v>100</v>
      </c>
    </row>
    <row r="24" spans="1:15" s="10" customFormat="1" ht="42.75" customHeight="1" x14ac:dyDescent="0.2">
      <c r="A24" s="25" t="s">
        <v>80</v>
      </c>
      <c r="B24" s="26" t="s">
        <v>28</v>
      </c>
      <c r="C24" s="27" t="s">
        <v>20</v>
      </c>
      <c r="D24" s="17" t="s">
        <v>18</v>
      </c>
      <c r="E24" s="28">
        <v>842057</v>
      </c>
      <c r="F24" s="28">
        <v>842057</v>
      </c>
      <c r="G24" s="32">
        <v>0</v>
      </c>
      <c r="H24" s="29">
        <v>1</v>
      </c>
      <c r="I24" s="29">
        <v>1</v>
      </c>
      <c r="J24" s="29">
        <v>0.9</v>
      </c>
      <c r="K24" s="29" t="s">
        <v>21</v>
      </c>
      <c r="L24" s="30">
        <f t="shared" si="4"/>
        <v>0</v>
      </c>
      <c r="M24" s="30">
        <f t="shared" si="5"/>
        <v>0</v>
      </c>
      <c r="N24" s="31">
        <f t="shared" si="6"/>
        <v>90</v>
      </c>
      <c r="O24" s="31">
        <f t="shared" si="7"/>
        <v>90</v>
      </c>
    </row>
    <row r="25" spans="1:15" s="10" customFormat="1" ht="42.75" customHeight="1" x14ac:dyDescent="0.2">
      <c r="A25" s="25" t="s">
        <v>104</v>
      </c>
      <c r="B25" s="26" t="s">
        <v>105</v>
      </c>
      <c r="C25" s="27" t="s">
        <v>20</v>
      </c>
      <c r="D25" s="17" t="s">
        <v>18</v>
      </c>
      <c r="E25" s="28">
        <v>51308.25</v>
      </c>
      <c r="F25" s="32">
        <v>51308.25</v>
      </c>
      <c r="G25" s="28">
        <v>0</v>
      </c>
      <c r="H25" s="29">
        <v>1</v>
      </c>
      <c r="I25" s="29">
        <v>1</v>
      </c>
      <c r="J25" s="29">
        <v>1</v>
      </c>
      <c r="K25" s="29" t="s">
        <v>21</v>
      </c>
      <c r="L25" s="30">
        <f t="shared" si="4"/>
        <v>0</v>
      </c>
      <c r="M25" s="30">
        <f t="shared" si="5"/>
        <v>0</v>
      </c>
      <c r="N25" s="31">
        <f t="shared" si="6"/>
        <v>100</v>
      </c>
      <c r="O25" s="31">
        <f t="shared" si="7"/>
        <v>100</v>
      </c>
    </row>
    <row r="26" spans="1:15" s="10" customFormat="1" ht="42.75" customHeight="1" x14ac:dyDescent="0.2">
      <c r="A26" s="25" t="s">
        <v>81</v>
      </c>
      <c r="B26" s="26" t="s">
        <v>30</v>
      </c>
      <c r="C26" s="27" t="s">
        <v>20</v>
      </c>
      <c r="D26" s="17" t="s">
        <v>18</v>
      </c>
      <c r="E26" s="28">
        <v>980879.55</v>
      </c>
      <c r="F26" s="32">
        <f>41703.02+939176.53</f>
        <v>980879.55</v>
      </c>
      <c r="G26" s="28">
        <v>0</v>
      </c>
      <c r="H26" s="29">
        <v>1</v>
      </c>
      <c r="I26" s="29">
        <v>1</v>
      </c>
      <c r="J26" s="29">
        <v>0.98</v>
      </c>
      <c r="K26" s="29" t="s">
        <v>21</v>
      </c>
      <c r="L26" s="30">
        <f t="shared" si="4"/>
        <v>0</v>
      </c>
      <c r="M26" s="30">
        <f t="shared" si="5"/>
        <v>0</v>
      </c>
      <c r="N26" s="31">
        <f t="shared" si="6"/>
        <v>98</v>
      </c>
      <c r="O26" s="31">
        <f t="shared" si="7"/>
        <v>98</v>
      </c>
    </row>
    <row r="27" spans="1:15" s="10" customFormat="1" ht="42.75" customHeight="1" x14ac:dyDescent="0.2">
      <c r="A27" s="25" t="s">
        <v>82</v>
      </c>
      <c r="B27" s="26" t="s">
        <v>31</v>
      </c>
      <c r="C27" s="27" t="s">
        <v>20</v>
      </c>
      <c r="D27" s="17" t="s">
        <v>18</v>
      </c>
      <c r="E27" s="28">
        <v>188603.75</v>
      </c>
      <c r="F27" s="28">
        <v>188603.75</v>
      </c>
      <c r="G27" s="28">
        <v>0</v>
      </c>
      <c r="H27" s="29">
        <v>1</v>
      </c>
      <c r="I27" s="29">
        <v>1</v>
      </c>
      <c r="J27" s="29">
        <v>1</v>
      </c>
      <c r="K27" s="29" t="s">
        <v>21</v>
      </c>
      <c r="L27" s="30">
        <f t="shared" si="4"/>
        <v>0</v>
      </c>
      <c r="M27" s="30">
        <f t="shared" si="5"/>
        <v>0</v>
      </c>
      <c r="N27" s="31">
        <f t="shared" si="6"/>
        <v>100</v>
      </c>
      <c r="O27" s="31">
        <f t="shared" si="7"/>
        <v>100</v>
      </c>
    </row>
    <row r="28" spans="1:15" s="10" customFormat="1" ht="42.75" customHeight="1" x14ac:dyDescent="0.2">
      <c r="A28" s="25" t="s">
        <v>83</v>
      </c>
      <c r="B28" s="26" t="s">
        <v>32</v>
      </c>
      <c r="C28" s="27" t="s">
        <v>20</v>
      </c>
      <c r="D28" s="17" t="s">
        <v>18</v>
      </c>
      <c r="E28" s="28">
        <v>229302.59</v>
      </c>
      <c r="F28" s="28">
        <v>229302.59</v>
      </c>
      <c r="G28" s="28">
        <v>0</v>
      </c>
      <c r="H28" s="29">
        <v>1</v>
      </c>
      <c r="I28" s="29">
        <v>1</v>
      </c>
      <c r="J28" s="29">
        <v>1</v>
      </c>
      <c r="K28" s="29" t="s">
        <v>21</v>
      </c>
      <c r="L28" s="30">
        <f t="shared" si="4"/>
        <v>0</v>
      </c>
      <c r="M28" s="30">
        <f t="shared" si="5"/>
        <v>0</v>
      </c>
      <c r="N28" s="31">
        <f t="shared" si="6"/>
        <v>100</v>
      </c>
      <c r="O28" s="31">
        <f t="shared" si="7"/>
        <v>100</v>
      </c>
    </row>
    <row r="29" spans="1:15" s="10" customFormat="1" ht="42.75" customHeight="1" x14ac:dyDescent="0.2">
      <c r="A29" s="25" t="s">
        <v>84</v>
      </c>
      <c r="B29" s="26" t="s">
        <v>23</v>
      </c>
      <c r="C29" s="27" t="s">
        <v>20</v>
      </c>
      <c r="D29" s="17" t="s">
        <v>18</v>
      </c>
      <c r="E29" s="28">
        <v>3783479.8899999997</v>
      </c>
      <c r="F29" s="32">
        <f>3026956.9+756522.99</f>
        <v>3783479.8899999997</v>
      </c>
      <c r="G29" s="28">
        <v>0</v>
      </c>
      <c r="H29" s="29">
        <v>1</v>
      </c>
      <c r="I29" s="29">
        <v>1</v>
      </c>
      <c r="J29" s="29">
        <v>0.6</v>
      </c>
      <c r="K29" s="29" t="s">
        <v>21</v>
      </c>
      <c r="L29" s="30">
        <f t="shared" si="4"/>
        <v>0</v>
      </c>
      <c r="M29" s="30">
        <f t="shared" si="5"/>
        <v>0</v>
      </c>
      <c r="N29" s="31">
        <f t="shared" si="6"/>
        <v>60</v>
      </c>
      <c r="O29" s="31">
        <f t="shared" si="7"/>
        <v>60</v>
      </c>
    </row>
    <row r="30" spans="1:15" s="10" customFormat="1" ht="42.75" customHeight="1" x14ac:dyDescent="0.2">
      <c r="A30" s="25" t="s">
        <v>85</v>
      </c>
      <c r="B30" s="26" t="s">
        <v>33</v>
      </c>
      <c r="C30" s="27" t="s">
        <v>20</v>
      </c>
      <c r="D30" s="17" t="s">
        <v>18</v>
      </c>
      <c r="E30" s="28">
        <v>2758169.69</v>
      </c>
      <c r="F30" s="28">
        <v>2758169.69</v>
      </c>
      <c r="G30" s="28">
        <v>0</v>
      </c>
      <c r="H30" s="29">
        <v>1</v>
      </c>
      <c r="I30" s="29">
        <v>1</v>
      </c>
      <c r="J30" s="29">
        <v>0.8</v>
      </c>
      <c r="K30" s="29" t="s">
        <v>21</v>
      </c>
      <c r="L30" s="30">
        <f t="shared" si="4"/>
        <v>0</v>
      </c>
      <c r="M30" s="30">
        <f t="shared" si="5"/>
        <v>0</v>
      </c>
      <c r="N30" s="31">
        <f t="shared" si="6"/>
        <v>80</v>
      </c>
      <c r="O30" s="31">
        <f t="shared" si="7"/>
        <v>80</v>
      </c>
    </row>
    <row r="31" spans="1:15" s="10" customFormat="1" ht="42.75" customHeight="1" x14ac:dyDescent="0.2">
      <c r="A31" s="25" t="s">
        <v>86</v>
      </c>
      <c r="B31" s="26" t="s">
        <v>24</v>
      </c>
      <c r="C31" s="27" t="s">
        <v>20</v>
      </c>
      <c r="D31" s="17" t="s">
        <v>18</v>
      </c>
      <c r="E31" s="28">
        <v>2554385.4500000002</v>
      </c>
      <c r="F31" s="28">
        <v>2554385.4500000002</v>
      </c>
      <c r="G31" s="28">
        <v>0</v>
      </c>
      <c r="H31" s="29">
        <v>1</v>
      </c>
      <c r="I31" s="29">
        <v>1</v>
      </c>
      <c r="J31" s="29">
        <v>0.8</v>
      </c>
      <c r="K31" s="29" t="s">
        <v>21</v>
      </c>
      <c r="L31" s="30">
        <f t="shared" si="4"/>
        <v>0</v>
      </c>
      <c r="M31" s="30">
        <f t="shared" si="5"/>
        <v>0</v>
      </c>
      <c r="N31" s="31">
        <f t="shared" si="6"/>
        <v>80</v>
      </c>
      <c r="O31" s="31">
        <f t="shared" si="7"/>
        <v>80</v>
      </c>
    </row>
    <row r="32" spans="1:15" s="10" customFormat="1" ht="42.75" customHeight="1" x14ac:dyDescent="0.2">
      <c r="A32" s="25" t="s">
        <v>50</v>
      </c>
      <c r="B32" s="26" t="s">
        <v>35</v>
      </c>
      <c r="C32" s="27" t="s">
        <v>20</v>
      </c>
      <c r="D32" s="17" t="s">
        <v>18</v>
      </c>
      <c r="E32" s="28">
        <v>1050910.6599999999</v>
      </c>
      <c r="F32" s="28">
        <v>1050910.6599999999</v>
      </c>
      <c r="G32" s="28">
        <v>0</v>
      </c>
      <c r="H32" s="29">
        <v>1</v>
      </c>
      <c r="I32" s="29">
        <v>1</v>
      </c>
      <c r="J32" s="29">
        <v>0.75</v>
      </c>
      <c r="K32" s="29" t="s">
        <v>21</v>
      </c>
      <c r="L32" s="30">
        <f t="shared" si="4"/>
        <v>0</v>
      </c>
      <c r="M32" s="30">
        <f t="shared" si="5"/>
        <v>0</v>
      </c>
      <c r="N32" s="31">
        <f t="shared" si="6"/>
        <v>75</v>
      </c>
      <c r="O32" s="31">
        <f t="shared" si="7"/>
        <v>75</v>
      </c>
    </row>
    <row r="33" spans="1:15" s="11" customFormat="1" ht="42.75" customHeight="1" x14ac:dyDescent="0.2">
      <c r="A33" s="25" t="s">
        <v>101</v>
      </c>
      <c r="B33" s="26" t="s">
        <v>102</v>
      </c>
      <c r="C33" s="27" t="s">
        <v>20</v>
      </c>
      <c r="D33" s="17" t="s">
        <v>18</v>
      </c>
      <c r="E33" s="28">
        <v>3170990.26</v>
      </c>
      <c r="F33" s="28">
        <v>3170990.26</v>
      </c>
      <c r="G33" s="28">
        <v>0</v>
      </c>
      <c r="H33" s="29">
        <v>1</v>
      </c>
      <c r="I33" s="29">
        <v>1</v>
      </c>
      <c r="J33" s="29">
        <v>0.4</v>
      </c>
      <c r="K33" s="29" t="s">
        <v>21</v>
      </c>
      <c r="L33" s="30">
        <f t="shared" si="4"/>
        <v>0</v>
      </c>
      <c r="M33" s="30">
        <f t="shared" si="5"/>
        <v>0</v>
      </c>
      <c r="N33" s="31">
        <f t="shared" si="6"/>
        <v>40</v>
      </c>
      <c r="O33" s="31">
        <f t="shared" si="7"/>
        <v>40</v>
      </c>
    </row>
    <row r="34" spans="1:15" s="11" customFormat="1" ht="42.75" customHeight="1" x14ac:dyDescent="0.2">
      <c r="A34" s="33" t="s">
        <v>63</v>
      </c>
      <c r="B34" s="26" t="s">
        <v>64</v>
      </c>
      <c r="C34" s="27" t="s">
        <v>20</v>
      </c>
      <c r="D34" s="17" t="s">
        <v>18</v>
      </c>
      <c r="E34" s="28">
        <v>1152280.77</v>
      </c>
      <c r="F34" s="28">
        <v>1152280.77</v>
      </c>
      <c r="G34" s="28">
        <v>0</v>
      </c>
      <c r="H34" s="29">
        <v>1</v>
      </c>
      <c r="I34" s="29">
        <v>1</v>
      </c>
      <c r="J34" s="29">
        <v>1</v>
      </c>
      <c r="K34" s="29" t="s">
        <v>21</v>
      </c>
      <c r="L34" s="30">
        <f t="shared" si="4"/>
        <v>0</v>
      </c>
      <c r="M34" s="30">
        <f t="shared" si="5"/>
        <v>0</v>
      </c>
      <c r="N34" s="31">
        <f t="shared" si="6"/>
        <v>100</v>
      </c>
      <c r="O34" s="31">
        <f t="shared" si="7"/>
        <v>100</v>
      </c>
    </row>
    <row r="35" spans="1:15" s="11" customFormat="1" ht="42.75" customHeight="1" x14ac:dyDescent="0.2">
      <c r="A35" s="25" t="s">
        <v>87</v>
      </c>
      <c r="B35" s="26" t="s">
        <v>51</v>
      </c>
      <c r="C35" s="27" t="s">
        <v>49</v>
      </c>
      <c r="D35" s="17" t="s">
        <v>18</v>
      </c>
      <c r="E35" s="28">
        <v>6837302.8899999997</v>
      </c>
      <c r="F35" s="32">
        <v>6837302.8899999997</v>
      </c>
      <c r="G35" s="28">
        <v>0</v>
      </c>
      <c r="H35" s="29">
        <v>1</v>
      </c>
      <c r="I35" s="29">
        <v>1</v>
      </c>
      <c r="J35" s="29">
        <v>1</v>
      </c>
      <c r="K35" s="29" t="s">
        <v>21</v>
      </c>
      <c r="L35" s="30">
        <f t="shared" si="4"/>
        <v>0</v>
      </c>
      <c r="M35" s="30">
        <f t="shared" si="5"/>
        <v>0</v>
      </c>
      <c r="N35" s="31">
        <f t="shared" si="6"/>
        <v>100</v>
      </c>
      <c r="O35" s="31">
        <f t="shared" si="7"/>
        <v>100</v>
      </c>
    </row>
    <row r="36" spans="1:15" s="11" customFormat="1" ht="42.75" customHeight="1" x14ac:dyDescent="0.2">
      <c r="A36" s="25" t="s">
        <v>88</v>
      </c>
      <c r="B36" s="26" t="s">
        <v>52</v>
      </c>
      <c r="C36" s="27" t="s">
        <v>49</v>
      </c>
      <c r="D36" s="17" t="s">
        <v>18</v>
      </c>
      <c r="E36" s="28">
        <v>280372.08</v>
      </c>
      <c r="F36" s="28">
        <v>280372.08</v>
      </c>
      <c r="G36" s="28">
        <v>0</v>
      </c>
      <c r="H36" s="29">
        <v>1</v>
      </c>
      <c r="I36" s="29">
        <v>1</v>
      </c>
      <c r="J36" s="29">
        <v>0.98</v>
      </c>
      <c r="K36" s="29" t="s">
        <v>21</v>
      </c>
      <c r="L36" s="30">
        <f t="shared" si="4"/>
        <v>0</v>
      </c>
      <c r="M36" s="30">
        <f t="shared" si="5"/>
        <v>0</v>
      </c>
      <c r="N36" s="31">
        <f t="shared" si="6"/>
        <v>98</v>
      </c>
      <c r="O36" s="31">
        <f t="shared" si="7"/>
        <v>98</v>
      </c>
    </row>
    <row r="37" spans="1:15" s="11" customFormat="1" ht="42.75" customHeight="1" x14ac:dyDescent="0.2">
      <c r="A37" s="25" t="s">
        <v>89</v>
      </c>
      <c r="B37" s="26" t="s">
        <v>53</v>
      </c>
      <c r="C37" s="27" t="s">
        <v>49</v>
      </c>
      <c r="D37" s="17" t="s">
        <v>18</v>
      </c>
      <c r="E37" s="28">
        <v>474947.91</v>
      </c>
      <c r="F37" s="28">
        <v>474947.91</v>
      </c>
      <c r="G37" s="28">
        <v>0</v>
      </c>
      <c r="H37" s="29">
        <v>1</v>
      </c>
      <c r="I37" s="29">
        <v>1</v>
      </c>
      <c r="J37" s="29">
        <v>0.98</v>
      </c>
      <c r="K37" s="29" t="s">
        <v>21</v>
      </c>
      <c r="L37" s="30">
        <f t="shared" si="4"/>
        <v>0</v>
      </c>
      <c r="M37" s="30">
        <f t="shared" si="5"/>
        <v>0</v>
      </c>
      <c r="N37" s="31">
        <f t="shared" si="6"/>
        <v>98</v>
      </c>
      <c r="O37" s="31">
        <f t="shared" si="7"/>
        <v>98</v>
      </c>
    </row>
    <row r="38" spans="1:15" s="10" customFormat="1" ht="42.75" customHeight="1" x14ac:dyDescent="0.2">
      <c r="A38" s="25" t="s">
        <v>90</v>
      </c>
      <c r="B38" s="26" t="s">
        <v>54</v>
      </c>
      <c r="C38" s="27" t="s">
        <v>49</v>
      </c>
      <c r="D38" s="17" t="s">
        <v>18</v>
      </c>
      <c r="E38" s="28">
        <v>89526.51</v>
      </c>
      <c r="F38" s="28">
        <v>89526.51</v>
      </c>
      <c r="G38" s="28">
        <v>0</v>
      </c>
      <c r="H38" s="29">
        <v>1</v>
      </c>
      <c r="I38" s="29">
        <v>1</v>
      </c>
      <c r="J38" s="29">
        <v>0.98</v>
      </c>
      <c r="K38" s="29" t="s">
        <v>21</v>
      </c>
      <c r="L38" s="30">
        <f t="shared" si="4"/>
        <v>0</v>
      </c>
      <c r="M38" s="30">
        <f t="shared" si="5"/>
        <v>0</v>
      </c>
      <c r="N38" s="31">
        <f t="shared" si="6"/>
        <v>98</v>
      </c>
      <c r="O38" s="31">
        <f t="shared" si="7"/>
        <v>98</v>
      </c>
    </row>
    <row r="39" spans="1:15" s="10" customFormat="1" ht="42.75" customHeight="1" x14ac:dyDescent="0.2">
      <c r="A39" s="25" t="s">
        <v>55</v>
      </c>
      <c r="B39" s="26" t="s">
        <v>56</v>
      </c>
      <c r="C39" s="27" t="s">
        <v>49</v>
      </c>
      <c r="D39" s="17" t="s">
        <v>18</v>
      </c>
      <c r="E39" s="28">
        <v>68454.61</v>
      </c>
      <c r="F39" s="28">
        <v>68454.61</v>
      </c>
      <c r="G39" s="28">
        <v>0</v>
      </c>
      <c r="H39" s="29">
        <v>1</v>
      </c>
      <c r="I39" s="29">
        <v>1</v>
      </c>
      <c r="J39" s="29">
        <v>0.98</v>
      </c>
      <c r="K39" s="29" t="s">
        <v>21</v>
      </c>
      <c r="L39" s="30">
        <f t="shared" si="4"/>
        <v>0</v>
      </c>
      <c r="M39" s="30">
        <f t="shared" si="5"/>
        <v>0</v>
      </c>
      <c r="N39" s="31">
        <f t="shared" si="6"/>
        <v>98</v>
      </c>
      <c r="O39" s="31">
        <f t="shared" si="7"/>
        <v>98</v>
      </c>
    </row>
    <row r="40" spans="1:15" s="10" customFormat="1" ht="42.75" customHeight="1" x14ac:dyDescent="0.2">
      <c r="A40" s="25" t="s">
        <v>91</v>
      </c>
      <c r="B40" s="26" t="s">
        <v>57</v>
      </c>
      <c r="C40" s="27" t="s">
        <v>49</v>
      </c>
      <c r="D40" s="17" t="s">
        <v>18</v>
      </c>
      <c r="E40" s="28">
        <v>200532.87</v>
      </c>
      <c r="F40" s="28">
        <v>200532.87</v>
      </c>
      <c r="G40" s="28">
        <v>0</v>
      </c>
      <c r="H40" s="29">
        <v>1</v>
      </c>
      <c r="I40" s="29">
        <v>1</v>
      </c>
      <c r="J40" s="29">
        <v>1</v>
      </c>
      <c r="K40" s="29" t="s">
        <v>21</v>
      </c>
      <c r="L40" s="30">
        <f t="shared" si="4"/>
        <v>0</v>
      </c>
      <c r="M40" s="30">
        <f t="shared" si="5"/>
        <v>0</v>
      </c>
      <c r="N40" s="31">
        <f t="shared" si="6"/>
        <v>100</v>
      </c>
      <c r="O40" s="31">
        <f t="shared" si="7"/>
        <v>100</v>
      </c>
    </row>
    <row r="41" spans="1:15" s="10" customFormat="1" ht="42.75" customHeight="1" x14ac:dyDescent="0.2">
      <c r="A41" s="25" t="s">
        <v>92</v>
      </c>
      <c r="B41" s="26" t="s">
        <v>58</v>
      </c>
      <c r="C41" s="27" t="s">
        <v>49</v>
      </c>
      <c r="D41" s="17" t="s">
        <v>18</v>
      </c>
      <c r="E41" s="28">
        <v>3873281.31</v>
      </c>
      <c r="F41" s="28">
        <v>3873281.31</v>
      </c>
      <c r="G41" s="28">
        <v>0</v>
      </c>
      <c r="H41" s="29">
        <v>1</v>
      </c>
      <c r="I41" s="29">
        <v>1</v>
      </c>
      <c r="J41" s="29">
        <v>0.5</v>
      </c>
      <c r="K41" s="29" t="s">
        <v>21</v>
      </c>
      <c r="L41" s="30">
        <f t="shared" si="4"/>
        <v>0</v>
      </c>
      <c r="M41" s="30">
        <f t="shared" si="5"/>
        <v>0</v>
      </c>
      <c r="N41" s="31">
        <f t="shared" si="6"/>
        <v>50</v>
      </c>
      <c r="O41" s="31">
        <f t="shared" si="7"/>
        <v>50</v>
      </c>
    </row>
    <row r="42" spans="1:15" s="10" customFormat="1" ht="42.75" customHeight="1" x14ac:dyDescent="0.2">
      <c r="A42" s="25" t="s">
        <v>93</v>
      </c>
      <c r="B42" s="26" t="s">
        <v>59</v>
      </c>
      <c r="C42" s="27" t="s">
        <v>49</v>
      </c>
      <c r="D42" s="17" t="s">
        <v>18</v>
      </c>
      <c r="E42" s="28">
        <v>4231557.67</v>
      </c>
      <c r="F42" s="28">
        <v>4231557.67</v>
      </c>
      <c r="G42" s="28">
        <v>0</v>
      </c>
      <c r="H42" s="29">
        <v>1</v>
      </c>
      <c r="I42" s="29">
        <v>1</v>
      </c>
      <c r="J42" s="29">
        <v>0.5</v>
      </c>
      <c r="K42" s="29" t="s">
        <v>21</v>
      </c>
      <c r="L42" s="30">
        <f t="shared" si="4"/>
        <v>0</v>
      </c>
      <c r="M42" s="30">
        <f t="shared" si="5"/>
        <v>0</v>
      </c>
      <c r="N42" s="31">
        <f t="shared" si="6"/>
        <v>50</v>
      </c>
      <c r="O42" s="31">
        <f t="shared" si="7"/>
        <v>50</v>
      </c>
    </row>
    <row r="43" spans="1:15" s="10" customFormat="1" ht="42.75" customHeight="1" x14ac:dyDescent="0.2">
      <c r="A43" s="25" t="s">
        <v>94</v>
      </c>
      <c r="B43" s="26" t="s">
        <v>60</v>
      </c>
      <c r="C43" s="27" t="s">
        <v>49</v>
      </c>
      <c r="D43" s="17" t="s">
        <v>18</v>
      </c>
      <c r="E43" s="28">
        <v>1850332.58</v>
      </c>
      <c r="F43" s="28">
        <v>1850332.58</v>
      </c>
      <c r="G43" s="28">
        <v>0</v>
      </c>
      <c r="H43" s="29">
        <v>1</v>
      </c>
      <c r="I43" s="29">
        <v>1</v>
      </c>
      <c r="J43" s="29">
        <v>0.75</v>
      </c>
      <c r="K43" s="29" t="s">
        <v>21</v>
      </c>
      <c r="L43" s="30">
        <f t="shared" si="4"/>
        <v>0</v>
      </c>
      <c r="M43" s="30">
        <f t="shared" si="5"/>
        <v>0</v>
      </c>
      <c r="N43" s="31">
        <f t="shared" si="6"/>
        <v>75</v>
      </c>
      <c r="O43" s="31">
        <f t="shared" si="7"/>
        <v>75</v>
      </c>
    </row>
    <row r="44" spans="1:15" s="10" customFormat="1" ht="42.75" customHeight="1" x14ac:dyDescent="0.2">
      <c r="A44" s="25" t="s">
        <v>65</v>
      </c>
      <c r="B44" s="26" t="s">
        <v>66</v>
      </c>
      <c r="C44" s="27" t="s">
        <v>49</v>
      </c>
      <c r="D44" s="17" t="s">
        <v>18</v>
      </c>
      <c r="E44" s="28">
        <v>26396.78</v>
      </c>
      <c r="F44" s="28">
        <v>26396.78</v>
      </c>
      <c r="G44" s="28">
        <v>0</v>
      </c>
      <c r="H44" s="29">
        <v>1</v>
      </c>
      <c r="I44" s="29">
        <v>1</v>
      </c>
      <c r="J44" s="29">
        <v>1</v>
      </c>
      <c r="K44" s="29" t="s">
        <v>21</v>
      </c>
      <c r="L44" s="30">
        <f t="shared" si="4"/>
        <v>0</v>
      </c>
      <c r="M44" s="30">
        <f t="shared" si="5"/>
        <v>0</v>
      </c>
      <c r="N44" s="31">
        <f t="shared" si="6"/>
        <v>100</v>
      </c>
      <c r="O44" s="31">
        <f t="shared" si="7"/>
        <v>100</v>
      </c>
    </row>
    <row r="45" spans="1:15" s="10" customFormat="1" ht="42.75" customHeight="1" x14ac:dyDescent="0.2">
      <c r="A45" s="25" t="s">
        <v>67</v>
      </c>
      <c r="B45" s="26" t="s">
        <v>68</v>
      </c>
      <c r="C45" s="27" t="s">
        <v>49</v>
      </c>
      <c r="D45" s="17" t="s">
        <v>18</v>
      </c>
      <c r="E45" s="28">
        <v>190351.93</v>
      </c>
      <c r="F45" s="28">
        <v>190351.93</v>
      </c>
      <c r="G45" s="28">
        <v>0</v>
      </c>
      <c r="H45" s="29">
        <v>1</v>
      </c>
      <c r="I45" s="29">
        <v>1</v>
      </c>
      <c r="J45" s="29">
        <v>1</v>
      </c>
      <c r="K45" s="29" t="s">
        <v>21</v>
      </c>
      <c r="L45" s="30">
        <f t="shared" si="4"/>
        <v>0</v>
      </c>
      <c r="M45" s="30">
        <f t="shared" si="5"/>
        <v>0</v>
      </c>
      <c r="N45" s="31">
        <f t="shared" si="6"/>
        <v>100</v>
      </c>
      <c r="O45" s="31">
        <f t="shared" si="7"/>
        <v>100</v>
      </c>
    </row>
    <row r="46" spans="1:15" s="10" customFormat="1" ht="42.75" customHeight="1" x14ac:dyDescent="0.2">
      <c r="A46" s="25" t="s">
        <v>69</v>
      </c>
      <c r="B46" s="26" t="s">
        <v>70</v>
      </c>
      <c r="C46" s="27" t="s">
        <v>49</v>
      </c>
      <c r="D46" s="17" t="s">
        <v>18</v>
      </c>
      <c r="E46" s="28">
        <v>9964.42</v>
      </c>
      <c r="F46" s="28">
        <v>9964.42</v>
      </c>
      <c r="G46" s="28">
        <v>0</v>
      </c>
      <c r="H46" s="29">
        <v>1</v>
      </c>
      <c r="I46" s="29">
        <v>1</v>
      </c>
      <c r="J46" s="29">
        <v>1</v>
      </c>
      <c r="K46" s="29" t="s">
        <v>21</v>
      </c>
      <c r="L46" s="30">
        <f t="shared" si="4"/>
        <v>0</v>
      </c>
      <c r="M46" s="30">
        <f t="shared" si="5"/>
        <v>0</v>
      </c>
      <c r="N46" s="31">
        <f t="shared" si="6"/>
        <v>100</v>
      </c>
      <c r="O46" s="31">
        <f t="shared" si="7"/>
        <v>100</v>
      </c>
    </row>
    <row r="47" spans="1:15" s="10" customFormat="1" ht="42.75" customHeight="1" x14ac:dyDescent="0.2">
      <c r="A47" s="25" t="s">
        <v>71</v>
      </c>
      <c r="B47" s="26" t="s">
        <v>72</v>
      </c>
      <c r="C47" s="27" t="s">
        <v>49</v>
      </c>
      <c r="D47" s="17" t="s">
        <v>18</v>
      </c>
      <c r="E47" s="28">
        <v>53555.91</v>
      </c>
      <c r="F47" s="28">
        <v>53555.91</v>
      </c>
      <c r="G47" s="28">
        <v>0</v>
      </c>
      <c r="H47" s="29">
        <v>1</v>
      </c>
      <c r="I47" s="29">
        <v>1</v>
      </c>
      <c r="J47" s="29">
        <v>1</v>
      </c>
      <c r="K47" s="29" t="s">
        <v>21</v>
      </c>
      <c r="L47" s="30">
        <f t="shared" si="4"/>
        <v>0</v>
      </c>
      <c r="M47" s="30">
        <f t="shared" si="5"/>
        <v>0</v>
      </c>
      <c r="N47" s="31">
        <f t="shared" si="6"/>
        <v>100</v>
      </c>
      <c r="O47" s="31">
        <f t="shared" si="7"/>
        <v>100</v>
      </c>
    </row>
    <row r="48" spans="1:15" s="10" customFormat="1" ht="42.75" customHeight="1" x14ac:dyDescent="0.2">
      <c r="A48" s="25" t="s">
        <v>73</v>
      </c>
      <c r="B48" s="26" t="s">
        <v>74</v>
      </c>
      <c r="C48" s="27" t="s">
        <v>49</v>
      </c>
      <c r="D48" s="17" t="s">
        <v>18</v>
      </c>
      <c r="E48" s="28">
        <v>49089.5</v>
      </c>
      <c r="F48" s="28">
        <v>49089.5</v>
      </c>
      <c r="G48" s="28">
        <v>0</v>
      </c>
      <c r="H48" s="29">
        <v>1</v>
      </c>
      <c r="I48" s="29">
        <v>1</v>
      </c>
      <c r="J48" s="29">
        <v>1</v>
      </c>
      <c r="K48" s="29" t="s">
        <v>21</v>
      </c>
      <c r="L48" s="30">
        <f t="shared" si="4"/>
        <v>0</v>
      </c>
      <c r="M48" s="30">
        <f t="shared" si="5"/>
        <v>0</v>
      </c>
      <c r="N48" s="31">
        <f t="shared" si="6"/>
        <v>100</v>
      </c>
      <c r="O48" s="31">
        <f t="shared" si="7"/>
        <v>100</v>
      </c>
    </row>
    <row r="49" spans="1:15" s="10" customFormat="1" ht="42.75" customHeight="1" x14ac:dyDescent="0.2">
      <c r="A49" s="25" t="s">
        <v>61</v>
      </c>
      <c r="B49" s="26" t="s">
        <v>48</v>
      </c>
      <c r="C49" s="27" t="s">
        <v>62</v>
      </c>
      <c r="D49" s="17" t="s">
        <v>18</v>
      </c>
      <c r="E49" s="28">
        <v>31076262.030000001</v>
      </c>
      <c r="F49" s="28">
        <v>31076262.030000001</v>
      </c>
      <c r="G49" s="28">
        <v>0</v>
      </c>
      <c r="H49" s="29">
        <v>1</v>
      </c>
      <c r="I49" s="29">
        <v>1</v>
      </c>
      <c r="J49" s="29">
        <v>0.95</v>
      </c>
      <c r="K49" s="29" t="s">
        <v>21</v>
      </c>
      <c r="L49" s="30">
        <f t="shared" si="4"/>
        <v>0</v>
      </c>
      <c r="M49" s="30">
        <f t="shared" si="5"/>
        <v>0</v>
      </c>
      <c r="N49" s="31">
        <f t="shared" si="6"/>
        <v>95</v>
      </c>
      <c r="O49" s="31">
        <f t="shared" si="7"/>
        <v>95</v>
      </c>
    </row>
    <row r="50" spans="1:15" s="10" customFormat="1" ht="42.75" customHeight="1" x14ac:dyDescent="0.2">
      <c r="A50" s="25" t="s">
        <v>95</v>
      </c>
      <c r="B50" s="26" t="s">
        <v>29</v>
      </c>
      <c r="C50" s="27" t="s">
        <v>20</v>
      </c>
      <c r="D50" s="17" t="s">
        <v>18</v>
      </c>
      <c r="E50" s="28">
        <v>1802535.94</v>
      </c>
      <c r="F50" s="28">
        <v>1802535.94</v>
      </c>
      <c r="G50" s="28">
        <v>1510429.32</v>
      </c>
      <c r="H50" s="34">
        <v>1</v>
      </c>
      <c r="I50" s="29">
        <v>1</v>
      </c>
      <c r="J50" s="29">
        <v>0.9</v>
      </c>
      <c r="K50" s="29" t="s">
        <v>21</v>
      </c>
      <c r="L50" s="30">
        <f t="shared" si="4"/>
        <v>83.794685391959518</v>
      </c>
      <c r="M50" s="30">
        <f t="shared" si="5"/>
        <v>83.794685391959518</v>
      </c>
      <c r="N50" s="31">
        <f t="shared" si="6"/>
        <v>90</v>
      </c>
      <c r="O50" s="31">
        <f t="shared" si="7"/>
        <v>90</v>
      </c>
    </row>
    <row r="51" spans="1:15" s="10" customFormat="1" ht="42.75" customHeight="1" x14ac:dyDescent="0.2">
      <c r="A51" s="25" t="s">
        <v>75</v>
      </c>
      <c r="B51" s="26" t="s">
        <v>76</v>
      </c>
      <c r="C51" s="27" t="s">
        <v>20</v>
      </c>
      <c r="D51" s="17" t="s">
        <v>18</v>
      </c>
      <c r="E51" s="28">
        <v>7168662.4400000004</v>
      </c>
      <c r="F51" s="28">
        <v>7168662.4400000004</v>
      </c>
      <c r="G51" s="28">
        <v>1034840.93</v>
      </c>
      <c r="H51" s="34">
        <v>1</v>
      </c>
      <c r="I51" s="29">
        <v>1</v>
      </c>
      <c r="J51" s="29">
        <v>0.45</v>
      </c>
      <c r="K51" s="29" t="s">
        <v>21</v>
      </c>
      <c r="L51" s="30">
        <f t="shared" si="4"/>
        <v>14.435620852026057</v>
      </c>
      <c r="M51" s="30">
        <f t="shared" si="5"/>
        <v>14.435620852026057</v>
      </c>
      <c r="N51" s="31">
        <f t="shared" si="6"/>
        <v>45</v>
      </c>
      <c r="O51" s="31">
        <f t="shared" si="7"/>
        <v>45</v>
      </c>
    </row>
    <row r="52" spans="1:15" ht="12.75" x14ac:dyDescent="0.2">
      <c r="A52" s="6"/>
      <c r="B52" s="15"/>
      <c r="C52" s="16"/>
      <c r="F52" s="15"/>
      <c r="G52" s="15"/>
      <c r="H52" s="8"/>
      <c r="I52" s="15"/>
    </row>
    <row r="53" spans="1:15" ht="12.75" x14ac:dyDescent="0.2">
      <c r="A53" s="9"/>
      <c r="B53" s="18" t="s">
        <v>100</v>
      </c>
      <c r="C53" s="16"/>
      <c r="E53" s="18"/>
      <c r="F53" s="18"/>
      <c r="G53" s="15"/>
      <c r="H53" s="15"/>
      <c r="I53" s="15"/>
      <c r="J53" s="18" t="s">
        <v>106</v>
      </c>
      <c r="K53" s="18"/>
      <c r="L53" s="18"/>
      <c r="M53" s="18"/>
      <c r="N53" s="18"/>
    </row>
    <row r="54" spans="1:15" ht="12.75" x14ac:dyDescent="0.2">
      <c r="A54" s="9"/>
      <c r="B54" s="18"/>
      <c r="C54" s="16"/>
      <c r="E54" s="18"/>
      <c r="F54" s="18"/>
      <c r="G54" s="15"/>
      <c r="H54" s="15"/>
      <c r="I54" s="15"/>
      <c r="J54" s="18"/>
      <c r="K54" s="18"/>
      <c r="L54" s="18"/>
      <c r="M54" s="18"/>
      <c r="N54" s="18"/>
    </row>
    <row r="55" spans="1:15" ht="12.75" x14ac:dyDescent="0.2">
      <c r="A55" s="9"/>
      <c r="B55" s="18"/>
      <c r="C55" s="16"/>
      <c r="E55" s="18"/>
      <c r="F55" s="18"/>
      <c r="G55" s="15"/>
      <c r="H55" s="15"/>
      <c r="I55" s="15"/>
      <c r="J55" s="18"/>
      <c r="K55" s="18"/>
      <c r="L55" s="18"/>
      <c r="M55" s="18"/>
      <c r="N55" s="18"/>
    </row>
    <row r="56" spans="1:15" ht="12.75" x14ac:dyDescent="0.2">
      <c r="A56" s="9"/>
      <c r="B56" s="18"/>
      <c r="C56" s="16"/>
      <c r="E56" s="18"/>
      <c r="F56" s="18"/>
      <c r="G56" s="15"/>
      <c r="H56" s="15"/>
      <c r="I56" s="15"/>
      <c r="J56" s="18"/>
      <c r="K56" s="18"/>
      <c r="L56" s="18"/>
      <c r="M56" s="18"/>
      <c r="N56" s="18"/>
    </row>
    <row r="57" spans="1:15" ht="12.75" x14ac:dyDescent="0.2">
      <c r="A57" s="9"/>
      <c r="B57" s="18"/>
      <c r="C57" s="16"/>
      <c r="E57" s="18"/>
      <c r="F57" s="18"/>
      <c r="G57" s="15"/>
      <c r="H57" s="15"/>
      <c r="I57" s="15"/>
      <c r="J57" s="18"/>
      <c r="K57" s="18"/>
      <c r="L57" s="18"/>
      <c r="M57" s="18"/>
      <c r="N57" s="18"/>
    </row>
    <row r="58" spans="1:15" ht="12.75" x14ac:dyDescent="0.2">
      <c r="A58" s="9"/>
      <c r="B58" s="18"/>
      <c r="C58" s="16"/>
      <c r="E58" s="18"/>
      <c r="F58" s="18"/>
      <c r="G58" s="15"/>
      <c r="H58" s="15"/>
      <c r="I58" s="15"/>
      <c r="J58" s="18"/>
      <c r="K58" s="18"/>
      <c r="L58" s="18"/>
      <c r="M58" s="18"/>
      <c r="N58" s="18"/>
    </row>
    <row r="59" spans="1:15" ht="12.75" x14ac:dyDescent="0.2">
      <c r="A59" s="6"/>
      <c r="B59" s="15"/>
      <c r="C59" s="16"/>
      <c r="F59" s="15"/>
      <c r="G59" s="15"/>
      <c r="H59" s="15"/>
      <c r="I59" s="15"/>
    </row>
    <row r="60" spans="1:15" ht="12.75" x14ac:dyDescent="0.2">
      <c r="A60" s="6"/>
      <c r="B60" s="15"/>
      <c r="C60" s="16"/>
      <c r="F60" s="15"/>
      <c r="G60" s="15"/>
      <c r="H60" s="15"/>
      <c r="I60" s="15"/>
    </row>
    <row r="61" spans="1:15" ht="12.75" x14ac:dyDescent="0.2">
      <c r="A61" s="6"/>
      <c r="B61" s="15"/>
      <c r="C61" s="16"/>
      <c r="F61" s="15"/>
      <c r="G61" s="15"/>
      <c r="H61" s="15"/>
      <c r="I61" s="15"/>
    </row>
    <row r="62" spans="1:15" ht="12.75" x14ac:dyDescent="0.2">
      <c r="A62" s="6"/>
      <c r="B62" s="15"/>
      <c r="C62" s="16"/>
      <c r="F62" s="15"/>
      <c r="G62" s="15"/>
      <c r="H62" s="15"/>
      <c r="I62" s="15"/>
    </row>
    <row r="63" spans="1:15" ht="12.75" x14ac:dyDescent="0.2">
      <c r="A63" s="6"/>
      <c r="B63" s="15"/>
      <c r="C63" s="16"/>
      <c r="F63" s="15"/>
      <c r="G63" s="15"/>
      <c r="H63" s="15"/>
      <c r="I63" s="15"/>
    </row>
    <row r="64" spans="1:15" ht="12.75" x14ac:dyDescent="0.2">
      <c r="A64" s="6"/>
      <c r="B64" s="15"/>
      <c r="C64" s="16"/>
      <c r="F64" s="15"/>
      <c r="G64" s="15"/>
      <c r="H64" s="15"/>
      <c r="I64" s="15"/>
    </row>
    <row r="65" spans="1:9" ht="12.75" x14ac:dyDescent="0.2">
      <c r="A65" s="6"/>
      <c r="B65" s="15"/>
      <c r="C65" s="16"/>
      <c r="F65" s="15"/>
      <c r="G65" s="15"/>
      <c r="H65" s="15"/>
      <c r="I65" s="15"/>
    </row>
    <row r="66" spans="1:9" ht="12.75" x14ac:dyDescent="0.2">
      <c r="A66" s="6"/>
      <c r="B66" s="15"/>
      <c r="C66" s="16"/>
      <c r="F66" s="15"/>
      <c r="G66" s="15"/>
      <c r="H66" s="15"/>
      <c r="I66" s="15"/>
    </row>
    <row r="67" spans="1:9" ht="12.75" x14ac:dyDescent="0.2">
      <c r="A67" s="6"/>
      <c r="B67" s="15"/>
      <c r="C67" s="16"/>
      <c r="F67" s="15"/>
      <c r="G67" s="15"/>
      <c r="H67" s="15"/>
      <c r="I67" s="15"/>
    </row>
    <row r="68" spans="1:9" ht="12.75" x14ac:dyDescent="0.2">
      <c r="A68" s="6"/>
      <c r="B68" s="15"/>
      <c r="C68" s="16"/>
      <c r="F68" s="15"/>
      <c r="G68" s="15"/>
      <c r="H68" s="15"/>
      <c r="I68" s="15"/>
    </row>
    <row r="69" spans="1:9" ht="12.75" x14ac:dyDescent="0.2">
      <c r="A69" s="6"/>
      <c r="B69" s="15"/>
      <c r="C69" s="16"/>
      <c r="F69" s="15"/>
      <c r="G69" s="15"/>
      <c r="H69" s="15"/>
      <c r="I69" s="15"/>
    </row>
    <row r="70" spans="1:9" ht="12.75" x14ac:dyDescent="0.2">
      <c r="A70" s="6"/>
      <c r="B70" s="15"/>
      <c r="C70" s="16"/>
      <c r="F70" s="15"/>
      <c r="G70" s="15"/>
      <c r="H70" s="15"/>
      <c r="I70" s="15"/>
    </row>
    <row r="71" spans="1:9" ht="12.75" x14ac:dyDescent="0.2">
      <c r="A71" s="6"/>
      <c r="B71" s="15"/>
      <c r="C71" s="16"/>
      <c r="F71" s="15"/>
      <c r="G71" s="15"/>
      <c r="H71" s="15"/>
      <c r="I71" s="15"/>
    </row>
    <row r="72" spans="1:9" ht="12.75" x14ac:dyDescent="0.2">
      <c r="A72" s="6"/>
      <c r="B72" s="15"/>
      <c r="C72" s="16"/>
      <c r="F72" s="15"/>
      <c r="G72" s="15"/>
      <c r="H72" s="15"/>
      <c r="I72" s="15"/>
    </row>
    <row r="73" spans="1:9" ht="12.75" x14ac:dyDescent="0.2">
      <c r="A73" s="6"/>
      <c r="B73" s="15"/>
      <c r="C73" s="16"/>
      <c r="F73" s="15"/>
      <c r="G73" s="15"/>
      <c r="H73" s="15"/>
      <c r="I73" s="15"/>
    </row>
    <row r="74" spans="1:9" ht="12.75" x14ac:dyDescent="0.2">
      <c r="A74" s="6"/>
      <c r="B74" s="15"/>
      <c r="C74" s="16"/>
      <c r="F74" s="15"/>
      <c r="G74" s="15"/>
      <c r="H74" s="15"/>
      <c r="I74" s="15"/>
    </row>
    <row r="75" spans="1:9" ht="12.75" x14ac:dyDescent="0.2">
      <c r="B75" s="15"/>
      <c r="C75" s="16"/>
      <c r="F75" s="15"/>
      <c r="G75" s="15"/>
      <c r="H75" s="15"/>
      <c r="I75" s="15"/>
    </row>
    <row r="76" spans="1:9" ht="12.75" x14ac:dyDescent="0.2">
      <c r="B76" s="15"/>
      <c r="C76" s="16"/>
      <c r="F76" s="15"/>
      <c r="G76" s="15"/>
      <c r="H76" s="15"/>
      <c r="I76" s="15"/>
    </row>
  </sheetData>
  <mergeCells count="8">
    <mergeCell ref="B53:B58"/>
    <mergeCell ref="E53:F58"/>
    <mergeCell ref="J53:N58"/>
    <mergeCell ref="A2:O2"/>
    <mergeCell ref="H3:K3"/>
    <mergeCell ref="E3:G3"/>
    <mergeCell ref="L3:M3"/>
    <mergeCell ref="N3:O3"/>
  </mergeCells>
  <dataValidations count="1">
    <dataValidation allowBlank="1" showErrorMessage="1" prompt="Clave asignada al programa/proyecto" sqref="A3:A20 A52:A74" xr:uid="{00000000-0002-0000-0000-000000000000}"/>
  </dataValidations>
  <pageMargins left="0.7" right="0.7" top="0.75" bottom="0.75" header="0.3" footer="0.3"/>
  <pageSetup paperSize="5" scale="5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R_leon</dc:creator>
  <cp:lastModifiedBy>ing. Rafael Leon</cp:lastModifiedBy>
  <cp:lastPrinted>2025-02-28T22:29:02Z</cp:lastPrinted>
  <dcterms:created xsi:type="dcterms:W3CDTF">2023-05-15T19:50:42Z</dcterms:created>
  <dcterms:modified xsi:type="dcterms:W3CDTF">2025-02-28T22:29:19Z</dcterms:modified>
</cp:coreProperties>
</file>