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uimm\Desktop\MENSUALES\"/>
    </mc:Choice>
  </mc:AlternateContent>
  <xr:revisionPtr revIDLastSave="0" documentId="13_ncr:1_{84A310D4-DBFE-4BE0-8FE8-1557FA9BF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0" i="1" l="1"/>
  <c r="L130" i="1"/>
  <c r="M103" i="1"/>
  <c r="L103" i="1"/>
  <c r="M101" i="1"/>
  <c r="L101" i="1"/>
  <c r="M100" i="1"/>
  <c r="L100" i="1"/>
  <c r="M99" i="1"/>
  <c r="L99" i="1"/>
  <c r="G170" i="1"/>
  <c r="E170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M92" i="1"/>
  <c r="L92" i="1"/>
  <c r="M91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M67" i="1"/>
  <c r="L67" i="1"/>
  <c r="M66" i="1"/>
  <c r="L66" i="1"/>
  <c r="M65" i="1"/>
  <c r="L65" i="1"/>
  <c r="L64" i="1"/>
  <c r="L63" i="1"/>
  <c r="L62" i="1"/>
  <c r="L61" i="1"/>
  <c r="L60" i="1"/>
  <c r="L59" i="1"/>
  <c r="L57" i="1"/>
  <c r="L55" i="1"/>
  <c r="L53" i="1"/>
  <c r="L51" i="1"/>
  <c r="L50" i="1"/>
  <c r="L49" i="1"/>
  <c r="L48" i="1"/>
  <c r="L47" i="1"/>
  <c r="L46" i="1"/>
  <c r="L45" i="1"/>
  <c r="L44" i="1"/>
  <c r="L43" i="1"/>
  <c r="L42" i="1"/>
  <c r="L41" i="1"/>
  <c r="M40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M15" i="1"/>
  <c r="L15" i="1"/>
  <c r="L14" i="1"/>
  <c r="M13" i="1"/>
  <c r="L13" i="1"/>
  <c r="M12" i="1"/>
  <c r="L12" i="1"/>
  <c r="M11" i="1"/>
  <c r="L11" i="1"/>
  <c r="M10" i="1"/>
  <c r="L10" i="1"/>
  <c r="L9" i="1"/>
  <c r="M8" i="1"/>
  <c r="L8" i="1"/>
  <c r="M7" i="1"/>
  <c r="L7" i="1"/>
  <c r="M6" i="1"/>
  <c r="L6" i="1"/>
  <c r="O5" i="1"/>
  <c r="N5" i="1"/>
  <c r="M5" i="1"/>
  <c r="L5" i="1"/>
  <c r="L97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4" i="1"/>
  <c r="L154" i="1"/>
  <c r="M153" i="1"/>
  <c r="L153" i="1"/>
  <c r="M149" i="1"/>
  <c r="L149" i="1"/>
  <c r="M148" i="1"/>
  <c r="L148" i="1"/>
  <c r="M147" i="1"/>
  <c r="L147" i="1"/>
  <c r="M144" i="1"/>
  <c r="L144" i="1"/>
  <c r="M143" i="1"/>
  <c r="L143" i="1"/>
  <c r="M141" i="1"/>
  <c r="L141" i="1"/>
  <c r="M140" i="1"/>
  <c r="L140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5" i="1"/>
  <c r="L115" i="1"/>
  <c r="M113" i="1"/>
  <c r="L113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98" i="1"/>
  <c r="L98" i="1"/>
  <c r="M97" i="1"/>
  <c r="F90" i="1" l="1"/>
  <c r="M90" i="1" s="1"/>
  <c r="F89" i="1"/>
  <c r="M89" i="1" s="1"/>
  <c r="F88" i="1"/>
  <c r="M88" i="1" s="1"/>
  <c r="F87" i="1"/>
  <c r="M87" i="1" s="1"/>
  <c r="F86" i="1"/>
  <c r="M86" i="1" s="1"/>
  <c r="F85" i="1"/>
  <c r="M85" i="1" s="1"/>
  <c r="F84" i="1"/>
  <c r="M84" i="1" s="1"/>
  <c r="F83" i="1"/>
  <c r="M83" i="1" s="1"/>
  <c r="F82" i="1"/>
  <c r="M82" i="1" s="1"/>
  <c r="F81" i="1"/>
  <c r="M81" i="1" s="1"/>
  <c r="F80" i="1"/>
  <c r="M80" i="1" s="1"/>
  <c r="F79" i="1"/>
  <c r="M79" i="1" s="1"/>
  <c r="F78" i="1"/>
  <c r="M78" i="1" s="1"/>
  <c r="F77" i="1"/>
  <c r="M77" i="1" s="1"/>
  <c r="F76" i="1"/>
  <c r="M76" i="1" s="1"/>
  <c r="F75" i="1"/>
  <c r="M75" i="1" s="1"/>
  <c r="F74" i="1"/>
  <c r="M74" i="1" s="1"/>
  <c r="F73" i="1"/>
  <c r="M73" i="1" s="1"/>
  <c r="F72" i="1"/>
  <c r="M72" i="1" s="1"/>
  <c r="F71" i="1"/>
  <c r="M71" i="1" s="1"/>
  <c r="F70" i="1"/>
  <c r="M70" i="1" s="1"/>
  <c r="F69" i="1"/>
  <c r="M69" i="1" s="1"/>
  <c r="F68" i="1"/>
  <c r="M68" i="1" s="1"/>
  <c r="F64" i="1"/>
  <c r="M64" i="1" s="1"/>
  <c r="F63" i="1"/>
  <c r="M63" i="1" s="1"/>
  <c r="F62" i="1"/>
  <c r="M62" i="1" s="1"/>
  <c r="F61" i="1"/>
  <c r="M61" i="1" s="1"/>
  <c r="F60" i="1"/>
  <c r="M60" i="1" s="1"/>
  <c r="F59" i="1"/>
  <c r="M59" i="1" s="1"/>
  <c r="F58" i="1"/>
  <c r="F57" i="1"/>
  <c r="M57" i="1" s="1"/>
  <c r="F56" i="1"/>
  <c r="F55" i="1"/>
  <c r="M55" i="1" s="1"/>
  <c r="F54" i="1"/>
  <c r="F53" i="1"/>
  <c r="M53" i="1" s="1"/>
  <c r="F51" i="1"/>
  <c r="M51" i="1" s="1"/>
  <c r="F50" i="1"/>
  <c r="M50" i="1" s="1"/>
  <c r="F49" i="1"/>
  <c r="M49" i="1" s="1"/>
  <c r="F48" i="1"/>
  <c r="M48" i="1" s="1"/>
  <c r="F47" i="1"/>
  <c r="M47" i="1" s="1"/>
  <c r="F46" i="1"/>
  <c r="M46" i="1" s="1"/>
  <c r="F45" i="1"/>
  <c r="M45" i="1" s="1"/>
  <c r="F44" i="1"/>
  <c r="M44" i="1" s="1"/>
  <c r="F43" i="1"/>
  <c r="M43" i="1" s="1"/>
  <c r="F42" i="1"/>
  <c r="M42" i="1" s="1"/>
  <c r="F41" i="1"/>
  <c r="M41" i="1" s="1"/>
  <c r="F39" i="1"/>
  <c r="M39" i="1" s="1"/>
  <c r="F38" i="1"/>
  <c r="M38" i="1" s="1"/>
  <c r="F37" i="1"/>
  <c r="M37" i="1" s="1"/>
  <c r="F36" i="1"/>
  <c r="M36" i="1" s="1"/>
  <c r="F35" i="1"/>
  <c r="M35" i="1" s="1"/>
  <c r="F34" i="1"/>
  <c r="M34" i="1" s="1"/>
  <c r="F33" i="1"/>
  <c r="M33" i="1" s="1"/>
  <c r="F32" i="1"/>
  <c r="M32" i="1" s="1"/>
  <c r="F31" i="1"/>
  <c r="M31" i="1" s="1"/>
  <c r="F30" i="1"/>
  <c r="M30" i="1" s="1"/>
  <c r="F29" i="1"/>
  <c r="M29" i="1" s="1"/>
  <c r="F28" i="1"/>
  <c r="M28" i="1" s="1"/>
  <c r="F27" i="1"/>
  <c r="M27" i="1" s="1"/>
  <c r="F26" i="1"/>
  <c r="M26" i="1" s="1"/>
  <c r="F25" i="1"/>
  <c r="M25" i="1" s="1"/>
  <c r="F24" i="1"/>
  <c r="M24" i="1" s="1"/>
  <c r="F23" i="1"/>
  <c r="M23" i="1" s="1"/>
  <c r="F22" i="1"/>
  <c r="M22" i="1" s="1"/>
  <c r="F21" i="1"/>
  <c r="M21" i="1" s="1"/>
  <c r="F20" i="1"/>
  <c r="M20" i="1" s="1"/>
  <c r="F19" i="1"/>
  <c r="M19" i="1" s="1"/>
  <c r="F18" i="1"/>
  <c r="M18" i="1" s="1"/>
  <c r="F17" i="1"/>
  <c r="M17" i="1" s="1"/>
  <c r="F16" i="1"/>
  <c r="M16" i="1" s="1"/>
  <c r="F14" i="1"/>
  <c r="M14" i="1" s="1"/>
  <c r="F9" i="1"/>
  <c r="M9" i="1" l="1"/>
  <c r="F170" i="1"/>
</calcChain>
</file>

<file path=xl/sharedStrings.xml><?xml version="1.0" encoding="utf-8"?>
<sst xmlns="http://schemas.openxmlformats.org/spreadsheetml/2006/main" count="771" uniqueCount="275">
  <si>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</si>
  <si>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</si>
  <si>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</si>
  <si>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</si>
  <si>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</si>
  <si>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</si>
  <si>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</si>
  <si>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</si>
  <si>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</si>
  <si>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</si>
  <si>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</si>
  <si>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</si>
  <si>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</si>
  <si>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</si>
  <si>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</si>
  <si>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</si>
  <si>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</si>
  <si>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</si>
  <si>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</si>
  <si>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</si>
  <si>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</si>
  <si>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</si>
  <si>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Accion</t>
  </si>
  <si>
    <t>Proyecto Integral para la Construcción de calle Nicolas Tamaral (etapa 2), en Cabo San Lucas, Municipio de Los Cabos,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</si>
  <si>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</si>
  <si>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</si>
  <si>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</si>
  <si>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</si>
  <si>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</si>
  <si>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</si>
  <si>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</si>
  <si>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</si>
  <si>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</si>
  <si>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Acceso a Guardia Nacional, ubicada en la localidad de Vizcaíno, municipio de Mulegé, Baja California Sur</t>
  </si>
  <si>
    <t>Rehabilitación de Parque Rosario Castellanos, colonia Oriente, Cd. Constitución, municipio de Comondú,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</si>
  <si>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</si>
  <si>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</si>
  <si>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</si>
  <si>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</si>
  <si>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Construcción de rampa para personas con discapacidad en la calle Norte entre Revolución y Madero, Col. Colina del Sol, Municipio de La Paz, Baja California Sur</t>
  </si>
  <si>
    <t>0702116.D011P0131.101.12352122</t>
  </si>
  <si>
    <t>Construcción Parque Super Manzana #5, en la colonia Vista Hermosa, en la localidad de San José del Cabo, Baja California Sur</t>
  </si>
  <si>
    <t>0702116.D011P0131.101.12352123</t>
  </si>
  <si>
    <t>Construcción Parque Super Manzana #2, en la colonia Vista Hermosa, en la localidad de San José del Cabo,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</si>
  <si>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</si>
  <si>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</si>
  <si>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</si>
  <si>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carpeta asfáltica del camino del ejido L.F.A. #3 al ejido L.F.A. #4, en el municipio de Comondú,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</si>
  <si>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</si>
  <si>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</si>
  <si>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</si>
  <si>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r>
      <t xml:space="preserve">Reviso                                                                                                           ______________________________________                                               </t>
    </r>
    <r>
      <rPr>
        <b/>
        <sz val="10"/>
        <color theme="1"/>
        <rFont val="Arial"/>
        <family val="2"/>
      </rPr>
      <t xml:space="preserve">Maricela Villalobos Lucero                                                                   </t>
    </r>
    <r>
      <rPr>
        <sz val="10"/>
        <color theme="1"/>
        <rFont val="Arial"/>
        <family val="2"/>
      </rPr>
      <t>Encargada de la Dirección de Administración e Informática.</t>
    </r>
  </si>
  <si>
    <t>0702116.D011P0131.101.12352016</t>
  </si>
  <si>
    <t>0702116.D011P0131..1235
2041</t>
  </si>
  <si>
    <t>0702116.D011P0131..1235
2055</t>
  </si>
  <si>
    <t>0702116.D011P0131.101.12352066</t>
  </si>
  <si>
    <t>0702116.D011P0131.101.12352067</t>
  </si>
  <si>
    <t>0702116.D011P0131.101.12352090</t>
  </si>
  <si>
    <t>Construcción de la Cancha de Usos Múltiples de la Comunidad de Bahía Asunción, municipio de Mulegé, Baja California Sur.</t>
  </si>
  <si>
    <t>Construcción de Techumbre paraPescadores en la Localidad de Bahía Tortugas, Municipio de Mulegé, Baja California Sur</t>
  </si>
  <si>
    <t>Construcción de barda en la Casa de la Mujer, en la localidad de Cabo San Lucas, municipio de Los Cabos, Baja California Sur.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</si>
  <si>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</si>
  <si>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</si>
  <si>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Construcción de muro de contención Cueva del Ratón, localidad de San Francisco de la Sierra, municipio de Mulegé, Baja California Sur.</t>
  </si>
  <si>
    <t>Baños ecológicos en la localidad El Cacarizo, municipio de Mulegé, Baja California Sur.</t>
  </si>
  <si>
    <t>Baños ecológicos en el Campamento La Soledad, municipio de Mulegé, Baja California Sur</t>
  </si>
  <si>
    <t>Señalética en diferentes localidades, municipio de Mulegé, Baja California Sur.</t>
  </si>
  <si>
    <t>Impermeabilización de la Cubierta de Nave Principal y Bóveda de la Misión San Ignacio de Loyola, localidad de San Ignacio, municipio de Mulegé, Baja California Sur.</t>
  </si>
  <si>
    <t>Embellecimiento de ingreso a la localidad de El Sargento, municipio de La Paz, Baja California Sur.</t>
  </si>
  <si>
    <t>Embellecimiento de ingreso a la localidad de La Ventana, municipio de La Paz, Baja California Sur.</t>
  </si>
  <si>
    <t>Plaza pública de Todos Santos, rehabilitación del kiosko, localidad Todos Santos, municipio de La Paz, Baja California Sur.</t>
  </si>
  <si>
    <t>Rehabilitación, Casa Costa Azul, en la ciudad de La Paz, municipio de La Paz, Baja California Sur.</t>
  </si>
  <si>
    <t>Construcción del módulo de costura en el Parque 20 de Noviembre, en la ciudad de La Paz, municipio de La Paz, Baja California Sur</t>
  </si>
  <si>
    <t>Rehabilitación Parque Mandarina, en la ciudad de La Paz, Baja California Sur.</t>
  </si>
  <si>
    <t>Rehabilitación Parque Durango, en la ciudad de La Paz, Baja California Sur.</t>
  </si>
  <si>
    <t>Rehabilitación del parque de la Colonia Santa Mónica, en la ciudad de La Paz, municipio de La Paz, Baja California Sur.</t>
  </si>
  <si>
    <t>Rehabilitación Parque Col. Las Brisas, localidad Cabo San Lucas, municipio de Los Cabos, Baja California Sur.</t>
  </si>
  <si>
    <t>Rehabilitación Parque Recreativo 4 de Marzo, localidad Cabo San Lucas, municipio de Los Cabos, Baja California Sur.</t>
  </si>
  <si>
    <t>Construcción de motivo de Acceso al Parque Cancha Juárez, localidad Cabo San Lucas, municipio de Los Cabos, B.C.S.</t>
  </si>
  <si>
    <t>Habilitación de baños y juegos enla cancha de fútbol El Zacatal, enla localidad San José del Cabo, municipio de Los Cabos, B.C.S.</t>
  </si>
  <si>
    <t>Rehabilitación parque integral familiar Vista Hermosa, en la localidad San José del Cabo, municipio de Los Cabos, B.C.S.</t>
  </si>
  <si>
    <t>Construcción de parque en la colonia Loma Linda en la ciudad de La Paz, municipio de La Paz, Baja California Sur.</t>
  </si>
  <si>
    <t>Rehabilitación de Instalaciones Casa Cuna, Casa Hogar, en la ciudad de La Paz, municipio de La Paz, Baja California Sur.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</si>
  <si>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</si>
  <si>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</si>
  <si>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y Adaptación  de la casa de Día para el Adulto Mayor, en Colonia Olachea, en la ciudad de La Paz, municipio de La Paz,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</si>
  <si>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</si>
  <si>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</si>
  <si>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Construccion de Parque Recreativo en el Fraccionamiento Loreto en esta ciudad de La Paz, Municipio de La Paz, Baja California Sur.</t>
  </si>
  <si>
    <t xml:space="preserve">Ampliacion de aula Didacta en Escuela CBTA 294, en el fracionamiento Real, en la localidad de Ciudad Constitución, Municipio de Comondú, Baja California Sur.  </t>
  </si>
  <si>
    <t xml:space="preserve">Construcción de banqueta en el andador del parque de la colonia Infonavit Guaycura, en Ciudad Constitución, municipio de Comondú, Baja California Sur. </t>
  </si>
  <si>
    <t xml:space="preserve">Construccion e instalacion de muelle flotante, en la localidad de Puerto Chale, municipio de la Paz, Baja California Sur. </t>
  </si>
  <si>
    <t xml:space="preserve">Construccion de cancha de usos multiples y banquetas, en la colonia "El Cardoncito", en la ciudad de La Paz, Baja California Sur. </t>
  </si>
  <si>
    <t>Construcción de Centro de Resguardo Temporal para Cuerpos y/o Restos Humanos, en Chametla, municipio de La Paz, B.C.S.</t>
  </si>
  <si>
    <t>Segunda Etapa de Rehabilitación del Estadio de Beisbol, Jesús Rosas Izquierdo, en la localidad de Todos Santos, municipio de La Paz, Baja California Sur.</t>
  </si>
  <si>
    <t>Equipamiento del Parque Santa Anita Fundadores, en la localidad de San Jose del Cabo, municipio de Los Cabos, Baja California Sur.</t>
  </si>
  <si>
    <t>Rehabilitación y equipamiento del parque público de la localidad de Los Barriles, municipio de La Paz, Baja California Sur.</t>
  </si>
  <si>
    <t>Empastado y rehabilitación del campo de Futbol siete y construcción de dos módulos de baños en INSUDE, en La Paz, municipio de La Paz, Baja California Sur.</t>
  </si>
  <si>
    <t>Ampliación de techumbre y colocación de mesas y bancas en la Escuela Primaria Ignacio Altamirano, en La Paz, municipio de La Paz, Baja California Sur.</t>
  </si>
  <si>
    <t>Rehabilitación de cancha en la col. Las Garzas, en La Paz, municipio de La Paz, Baja California Sur.</t>
  </si>
  <si>
    <t>Construcción de área de recepción y administración de la Casa de la Mujer, en Cabo San Lucas, municipio de Los Cabos, Baja California Sur.</t>
  </si>
  <si>
    <t>Rehabilitación del Gimnasio Lomas Altas, en la localidad  de Cabo San Lucas, municipio de Los Cabos.</t>
  </si>
  <si>
    <t>Remodelación de las Oficinas del Centro de Conciliación Laboral en Cabo San Lucas, municipio de Los Cabos, Baja California Sur.</t>
  </si>
  <si>
    <t>Mejoramiento y/o ampliación  - San Jose del Cabo, Fiscalía Especializada para la Investigación y Persecución de los Delitos Vinculados en BCS, sito eb calle de la Cruz, en San José del Cabo, B.C.S.</t>
  </si>
  <si>
    <t>Rehabilitación del parque Rinconada en la colonia Agustín Olachea en la ciudad de La Paz, municipio de La Paz, Baja California Sur</t>
  </si>
  <si>
    <t>Construcción de Centro Cívico de la  Poza  Grande,  en la  localidad  de  La  Poza Grande, municipio de Comondú, Baja California Sur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</si>
  <si>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</si>
  <si>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completa con capeta asfáltica de la calle Albañiles, tramo: Blvd. Luis Donaldo Colosio a Contratistas, en la ciudad de La Paz, municipio de La Paz, Baja California Sur.</t>
  </si>
  <si>
    <t>FAFEF.- Fondo de Aportaciones para el Fortalecimiento de las Entidades Federativas</t>
  </si>
  <si>
    <t>Rehabilitación del campo de fútbol en la colonia Agustín Olachea en la ciudad de La Paz, municipio de La Paz, Baja California Sur</t>
  </si>
  <si>
    <t>Rehabilitación del Teatro Márquezde León, en la localidad de TodosSantos, municipio de La Paz, Baja California Sur</t>
  </si>
  <si>
    <t>Trabajos complementarios  la obra Modernización del Camino Ramal a San Francisco de la Sierra, del km 29+500 al km 36+200, en el municipio de Mulegé, Baja California Sur</t>
  </si>
  <si>
    <t>Reconstrucción del Camino: Los Planes - San Antonio, del km 0+000 al km 21+300, en tramos aislados, municipio de La Paz, Baja California Sur (FADENBCS)</t>
  </si>
  <si>
    <t>Reconstrucción del Vado km 6+200 "Arroyo El Cielo" del Camino: Fco. Villa - La Purisima,  municipio de Comondu, Baja California Sur (FADENBCS)</t>
  </si>
  <si>
    <t>Conservación y reconstrucción del camino: Las Barrancas-San Juanico, en el Municipio de Comondú, en Baja California Sur, del km. 0+000 al 50+000, con una meta de 50 kms.</t>
  </si>
  <si>
    <t>Construcción de banquetas en la Escuela Primaria Distrito Federal Ejido Chametla (Emiliano Zapata entre Chihuahua y Coahuila), municipio de La Paz, Baja California Sur</t>
  </si>
  <si>
    <t>Reencarpetado de superficie de rodamiento con carpeta asfálticade 5.00 cm de espesor de la calle Av. General Topete, tramo: BenitoJuárez a callejón Manguito, en la localidad de Todos Santos, municipio de La Paz, Baja California Sur</t>
  </si>
  <si>
    <t>Reconstrucción de infraestructura dañada, en agua potable, drenaje, pavimento y talud de arroyo, en la calle Sonora, en La Paz, B.C.S. (FADENBCS)</t>
  </si>
  <si>
    <t>Reconstrucción con carpeta asfáltica de la calle Colegio Militar, tramo: Adán G. Velarde a 8 de Octubre, en la localidad de Santa Rosalía, municipio de Mulegé, B.C.S</t>
  </si>
  <si>
    <t>Trabajos adicionales en San Francisco de la Sierra, municipio de Mulegé, Baja California Sur (obra complementaria, pavimento en glorieta, señalamiento y limpie</t>
  </si>
  <si>
    <t>Modernización del camino: Bahía              Tortugas - Punta Eugenia, municipio de Mulegé, en Baja California Sur, del km 0+000 al 26+000, con una meta de 26 kms.</t>
  </si>
  <si>
    <t>Reconstrucción con carpeta asfáltica  del circuito de la localidad de Santiago, tramo Acceso Santiago a Guadalupe Victoria, localidad de Santiago, </t>
  </si>
  <si>
    <t>Construcción de guarniciones en camellón central y ampliación de carriles de resguardo con carpetaasfáltica en carretera transpeninsular La Paz - Cabo SanLucas, en La Paz, Baja California Sur</t>
  </si>
  <si>
    <t>Reencarpetado del Blvd. Agustín Olachea Avilés (lado derecho de norte a sur), cruce Libramiento Daniel Roldan, en la ciudad de LaPaz, Baja California Sur</t>
  </si>
  <si>
    <t>Reencarpetado del Blvd. Agustín Olachea Avilés, tramo Blvd. Luis Donaldo Colosio a Tenochtitlan, en la ciudad de La Paz, Baja California Sur</t>
  </si>
  <si>
    <t>Reencarpetado del Blvd. Agustín Olachea Avilés (lado derecho de norte a sur), cruce Liverpool, en la ciudad de La Paz, Baja California Sur</t>
  </si>
  <si>
    <t>Renivelado de la calle Melitón Albáñez, tramo Miguel Hidalgo a 5 de mayo en la ciudad de La Paz, municipio de La Paz, Baja California Sur</t>
  </si>
  <si>
    <t>Pavimentación completa de Av. Baja California, tramo Av. Israel a Monterrey, en San José del Cabo,municipio de Los Cabos, Baja California Sur</t>
  </si>
  <si>
    <t>Construcción de banquetas, alumbrado público y señalamiento vertical de la calle Municipio Libre, tramo 5 de mayo a José María Morelos y Pavón, en la ciudad de La Paz, municipio deLa Paz, Baja California Sur</t>
  </si>
  <si>
    <t>Pavimentación con concreto hidráulico de la calle Mineral de Santa Martha, tramo Doctores a Juan Carlón, en la localidad de Santa Rosalía, municipio de Mulegé, Baja California Sur</t>
  </si>
  <si>
    <t>Primera etapa de pavimentación con concreto asfáltico PG76-22 de 5 cm de espesor en la calle Manuel F. Montoya y entre calles </t>
  </si>
  <si>
    <t>Pavimentación con concreto hidráulico de la calle División del Norte, tramo: Prof. Eusebio Juárez a Profa. Josefina Flores Estrada (CFE Agencia Guerrero Negro), en la localidad de Guerrero Negro, municipio de Mulege, Baja California Sur.</t>
  </si>
  <si>
    <t>Reconstrucción con carpeta asfáltica de la calle Municipio Libre, tramo: 5 de Mayo a José María Morelos y Pavón (solo área de rodamiento), en la ciudad de La Paz, municipio de La Paz, Baja California Sur</t>
  </si>
  <si>
    <t>Reconstrucción y obras de protección del crucero Modesto Rolland y Carabineros, en la ciudad de La Paz, municipio de La Paz, Baja California Sur</t>
  </si>
  <si>
    <t>Trabajos de mantenimiento y renivelado del área de rodamiento de la calle Hermenegildo Galeana, tramo: Blvd. Agustín Olachea a Ignacio Zaragoza, municipio de Comondú, Baja California Sur</t>
  </si>
  <si>
    <t>Reconstrucción en 1.- Vado de lacalle Sonora; 2.- Vado de la calle Gama; 3.- Vado de la calle Francisco J. Mujica y arroyo El Piojillo; 4.- Vado Jericó y 5.- Vadode la Av. Francisco J. Mujica y Arroyo El Cajoncito, en el municipio de La Paz, Estado de Baja California Sur</t>
  </si>
  <si>
    <t>Pavimentación con concreto hidráulico de la calle Félix Ortega,tramo Juan María de Salvatierra aVicente Guerrero, en la ciudad de La Paz, municipio de La Paz, Baja California Sur</t>
  </si>
  <si>
    <t>Pavimentación con concreto hidráulico de la calle Fernando Guillen, tramo Johan Sebastián Bach a Topar, en la ciudad de San José del Cabo,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</si>
  <si>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 de Comondu,  Baja California Sur</t>
  </si>
  <si>
    <t>Pavimentación con carpeta asfáltica de la calle Vicente Guerrero, tramo Benito Juárez a Salvatierra, en la localidad de Loreto, municipio de Loreto, Baja                   California Sur</t>
  </si>
  <si>
    <t>Modernización del camino: Bahía               Tortugas - Punta Eugenia, municipio de Mulegé, en Baja California Sur, del km 0+000 al 26+000, con una meta de 26 kms.</t>
  </si>
  <si>
    <t>Construcción del puente Santa Cruz,         compuesta de 369 mts. de estructura y 531 mts. de accesos, km 4+500 del camino: Las Cuevas - La Ribera - El Rincón, municipio de Los Cabos, en Baja California Sur</t>
  </si>
  <si>
    <t>Construcción de muro de contención para calle 1 (Callejón de Acceso), col. Loma Obrera, enla ciudad de La Paz, Baja California Sur</t>
  </si>
  <si>
    <t>Reconstrucción completa con concreto hidráulico del Blvd. Agustín Olachea Avilés, tramo: Blvd. Luis Donaldo Colosio a calle Tijeretas (lado izquierdo de norte a sur), en la localidad de La Paz, municipio de La Paz, Baja California Sur</t>
  </si>
  <si>
    <t>Pavimentación con concreto hidráulico de la calle Océano Atlántico, tramo Mar Caribe a Av. Golfo de California en la ciudad de La Paz, municipio de La Paz, Baja California Sur</t>
  </si>
  <si>
    <t>Pavimentación con concreto hidráulico de la calle Benito Juárez, tramo Carretera al Norte aBaja California, en el Ejido El </t>
  </si>
  <si>
    <t>Reconstrucción completa con concreto hidráulico de la calle Jalisco, tramo Blvd. Forjadores de Sudcalifornia a México, en la ciudad de La Paz, municipio de La Paz, Baja California Sur</t>
  </si>
  <si>
    <t>Reconstrucción completa con concreto hidráulico del Blvd. Forjadores de Sudcalifornia de los tramos: 1.- Blvd. Luis Donaldo Colosio a Santiago (Lado Izquierdo de Norte a Sur) y 2.- SanAntonio a La Rivera (lado Izquierdo de Norte a Sur), en la ciudad de La Paz, municipio de La Paz, Baja California Sur</t>
  </si>
  <si>
    <t>Pavimentación con concreto hidráulico de la calle El Ancón (primera etapa), en la localidad de Los Barriles, municipio de La Paz, Baja California Sur</t>
  </si>
  <si>
    <t>Pavimentación con concreto hidráulico de 2 calles: 1.- Cuauhtémoc, tramo Santos Degollado a Dionisia Villarino; 2.- Dionisia Villarino, tramo Cuauhtémoc a Rangel, en la localidad de Todos Santos, municipio de La Paz, Baja California Sur</t>
  </si>
  <si>
    <t>Pavimentación con concreto hidráulico de 2 calles: 1.- Michoacán, tramo Carretera al Norte a Emiliano Zapata; 2.- Emiliano Zapata, tramo Michoacán a Chihuahua, en Chametla, municipio de La Paz, Baja California Sur</t>
  </si>
  <si>
    <t>Pavimentación con carpeta asfáltica de la calle Prosperidad, tramo Kaly a Calle Norte en la ciudad de la Paz, municipio de LaPaz,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</si>
  <si>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</si>
  <si>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</si>
  <si>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 con concreto hidráulico del Blvd. Luis Donaldo Colosio, tramo Blvd. Agustín Olachea Avilés a Durango (Lado Izquierdo de Oriente a Poniente), en la ciudad de La Paz, municipiode La Paz, Baja California Sur</t>
  </si>
  <si>
    <t>Reconstrucción completa con concreto hidráulico de la calle Veracruz,  tramo Blvd. Forjadores a Blvd. Agustín Olachea, en la ciudad de La Paz, municipio de La Paz, Baja California Sur</t>
  </si>
  <si>
    <t>Ramo Administrativo 15                 Desarrollo Agrario, Territorial y Urbano (SEDATU)</t>
  </si>
  <si>
    <t>Modernización del camino: Bahía                Tortugas - Punta Eugenia, municipio de Mulegé, en Baja California Sur, del km 0+000 al 26+000, con una meta de 26 kms.</t>
  </si>
  <si>
    <t>Ramo 9 SICT</t>
  </si>
  <si>
    <t>Construcción del puente Santa Cruz, compuesta de 369 mts. de estructura y 531 mts. de accesos, km 4+500 del camino: Las Cuevas </t>
  </si>
  <si>
    <t>0702116.D011P0131.101.12352105</t>
  </si>
  <si>
    <t>Centro Integral de Finanzas, en la ciudad de La Paz, municipio de La Paz, Baja California Sur</t>
  </si>
  <si>
    <t>Participaciones e Incentivos Economicos a Entidades Federativas</t>
  </si>
  <si>
    <t>Construcción de Parque Lineal, Bordo "El Cajoncito" (5 de febrero a Márquez de León) en esta ciudad de La Paz, municipio de La Paz, Baja California Sur</t>
  </si>
  <si>
    <t>Remodelación de la Procuraduríapara el Menor (Instalaciones de Casa Cuna), en la ciudad de La Paz, municipio de La Paz, Baja California Sur</t>
  </si>
  <si>
    <t>Rehabilitación de Campo de Beisbol y Campo de Fútbol de El Pescadero, en la localidad de El Pescadero, municipio de La Paz, Baja California Sur</t>
  </si>
  <si>
    <t>0702116.D011P0131.101.12352124</t>
  </si>
  <si>
    <t>0702116.D011P0131.101.12352125</t>
  </si>
  <si>
    <t xml:space="preserve">Remodelacion del Centro de Concilacion Laboral en Valle de Vizcaino, municipio de Mulege, Baja California Sur. </t>
  </si>
  <si>
    <t xml:space="preserve">Remodelacion del Centro de Concilacion Laboral en Ciudad Constitución, municipio de Comondú, Baja California Sur. </t>
  </si>
  <si>
    <t>Archivo General Secretaría de Seguridad Pública</t>
  </si>
  <si>
    <t>Ampliación de las Instalaciones del C4 en B.C.S.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</si>
  <si>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</si>
  <si>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</si>
  <si>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</si>
  <si>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</si>
  <si>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</si>
  <si>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</si>
  <si>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</si>
  <si>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</si>
  <si>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</si>
  <si>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0702116.D011P0131.530.12352128</t>
  </si>
  <si>
    <t>2da. Etapa de la Construcción delCentro de Control, Comando, Comunicación y Computo C4 La Paz, municipio de La Paz, Baja California Sur</t>
  </si>
  <si>
    <t>Planes, estudios y proyectos</t>
  </si>
  <si>
    <t>0702116.D011P0131.548.12352105</t>
  </si>
  <si>
    <t>Fonde de Aportaciones para el Fortalecimiento de Entidades Federativas.</t>
  </si>
  <si>
    <t>0702116.D011P0131..12355129</t>
  </si>
  <si>
    <t>0702116.D011P0131.101.12352102</t>
  </si>
  <si>
    <t>Rehabilitación del parque Los Pinitos, en la localidad de Todos Santos,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</si>
  <si>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</si>
  <si>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</si>
  <si>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0702116.D011P0131.101.12352136</t>
  </si>
  <si>
    <t>Segunda Etapa de la Construcción de la Casa de la Mujer Indígena y Afromexicana, en la localidad de Cabo San Lucas, municipio de Los Cabos, Baja California Sur</t>
  </si>
  <si>
    <t>0702116.D011P0131.101.12352137</t>
  </si>
  <si>
    <t>Primera etapa de rehabilitación del campo de fútbol Santuario, en la ciudad de La Paz, municipiode La Paz,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</si>
  <si>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</si>
  <si>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</si>
  <si>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</si>
  <si>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</si>
  <si>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</si>
  <si>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</si>
  <si>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</si>
  <si>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</si>
  <si>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</si>
  <si>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</si>
  <si>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</si>
  <si>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</si>
  <si>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Ampliación de la Carretera Transpeninsular en su tramo Guerrero Negro-Vizcaíno de 6 a 9metros de sección en una longitud de 15.5 km, así como el Entronque Guerrero Negro y su señalamiento, en el estado de Baja California Sur</t>
  </si>
  <si>
    <t>Reconstrucción con concreto hidráulico del Blvd. Padre E. Kino, tramo Melchor Ocampo a Nicolás Bravo, en la ciudad de La Paz, municipio de La Paz, Baja California Sur</t>
  </si>
  <si>
    <t>Pavimentación con concreto hidráulico de la calle Coral, tramo Botetes a Delfines, en la localidad de Loreto, municipio de Loreto, Baja California Sur</t>
  </si>
  <si>
    <t>SECRETARÍA DE PLANEACIÓN URBANA, INFRAESTRUCTURA, MOVILIDAD, MEDIO AMBIENTE Y RECURSOS NATURALES
Programas y Proyectos de Inversión
Del 1-ENE-24 al 30-SEP-24</t>
  </si>
  <si>
    <t>0702116.D011P0131.101.1235
2011</t>
  </si>
  <si>
    <t>0702116.D011P0131.101.1235
2025</t>
  </si>
  <si>
    <t>0702116.D011P0131.101.1235
2037</t>
  </si>
  <si>
    <t>0702116.D011P0131.101.1235
2038</t>
  </si>
  <si>
    <t>0702116.D011P0131.101.1235
2039</t>
  </si>
  <si>
    <t>0702116.D011P0131.101.1235
2040</t>
  </si>
  <si>
    <t>0702116.D011P0131.101.1235
2042</t>
  </si>
  <si>
    <t>0702116.D011P0131.101.1235
2043</t>
  </si>
  <si>
    <t>0702116.D011P0131.101.1235
2044</t>
  </si>
  <si>
    <t>0702116.D011P0131.101.1235
2045</t>
  </si>
  <si>
    <t>0702116.D011P0131.101.1235
2046</t>
  </si>
  <si>
    <t>0702116.D011P0131.101.1235
2048</t>
  </si>
  <si>
    <t>0702116.D011P0131.101.1235
2049</t>
  </si>
  <si>
    <t>0702116.D011P0131.101.1235
2050</t>
  </si>
  <si>
    <t>0702116.D011P0131.101.1235
2051</t>
  </si>
  <si>
    <t>0702116.D011P0131.101.1235
2057</t>
  </si>
  <si>
    <t>0702116.D011P0131.101.1235
2058</t>
  </si>
  <si>
    <t>0702116.D011P0131.101.1235
2059</t>
  </si>
  <si>
    <t>0702116.D011P0131.101.1235
2072</t>
  </si>
  <si>
    <t>0702116.D011P0131.101.1235
2074</t>
  </si>
  <si>
    <t>0702116.D011P0131.101.1235
2075</t>
  </si>
  <si>
    <t>0702116.D011P0131.101.1235
2076</t>
  </si>
  <si>
    <t>0702116.D011P0131.101.1235
2077</t>
  </si>
  <si>
    <t>0702116.D011P0131.101.1235
2078</t>
  </si>
  <si>
    <t>0702116.D011P0131.101.1235
2079</t>
  </si>
  <si>
    <t>0702116.D011P0131.101.1235
2082</t>
  </si>
  <si>
    <t>0702116.D011P0131.101.1235
2084</t>
  </si>
  <si>
    <t>0702116.D011P0131.101.1235
2085</t>
  </si>
  <si>
    <t>0702116.D011P0131.101.12352086</t>
  </si>
  <si>
    <t>0702116.D011P0131.101.12352087</t>
  </si>
  <si>
    <t>0702116.D011P0131.101.12352091</t>
  </si>
  <si>
    <t>0702116.D011P0131.101.12352092</t>
  </si>
  <si>
    <t>0702116.D011P0131.101.12352095</t>
  </si>
  <si>
    <t>0702116.D011P0131.101.12352096</t>
  </si>
  <si>
    <t>0702116.D011P0131.101.12352097</t>
  </si>
  <si>
    <t>0702116.D011P0131.101.12352098</t>
  </si>
  <si>
    <t>0702116.D011P0131.101.12352099</t>
  </si>
  <si>
    <t>0702116.D011P0131.101.12352100</t>
  </si>
  <si>
    <t>0702116.D011P0131.101.12352101</t>
  </si>
  <si>
    <t>0702116.D011P0131.101.12352104</t>
  </si>
  <si>
    <t>0702116.D011P0131.101.12352106</t>
  </si>
  <si>
    <t>0702116.D011P0131.101.12352107</t>
  </si>
  <si>
    <t>0702116.D011P0131.101.12352113</t>
  </si>
  <si>
    <t>0702116.D011P0131.101.12352117</t>
  </si>
  <si>
    <t>0702116.D011P0131.101.12352118</t>
  </si>
  <si>
    <t>0702116.D011P0131.101.12352119</t>
  </si>
  <si>
    <t>0702116.D011P0131.101.12352120</t>
  </si>
  <si>
    <t>0702116.D011P0131.101.12352121</t>
  </si>
  <si>
    <t>0702116.D011P0131.101.12355131</t>
  </si>
  <si>
    <t>0702116.D011P0131.530.12352088</t>
  </si>
  <si>
    <t>0702116.D011P0131.530.12352089</t>
  </si>
  <si>
    <t>0702116.D011P0131.530.12352093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</si>
  <si>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</si>
  <si>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</si>
  <si>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</si>
  <si>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</si>
  <si>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</si>
  <si>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</si>
  <si>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</si>
  <si>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</si>
  <si>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0702116.D011P0131.530.12710001</t>
  </si>
  <si>
    <t>0702116.D011P0131.564.12352090</t>
  </si>
  <si>
    <t>Elaboración de estudios y proyectos ejecutivo para la construcción de la glorieta FONATUR, km 30+300 de la carretera Cabo San Lucas - La Paz, en la Ciudad de San Jose del Cabom estado de Baja California Sur.</t>
  </si>
  <si>
    <r>
      <t xml:space="preserve">Autorizó                                                                                                           _____________________________________                                           </t>
    </r>
    <r>
      <rPr>
        <b/>
        <sz val="10"/>
        <color theme="1"/>
        <rFont val="Arial"/>
        <family val="2"/>
      </rPr>
      <t>C. Paulina del Carmen García López</t>
    </r>
    <r>
      <rPr>
        <sz val="10"/>
        <color theme="1"/>
        <rFont val="Arial"/>
        <family val="2"/>
      </rPr>
      <t xml:space="preserve">
Subsecretaría de Infraestructura y Obras Públicas
firmando por ausencia de la                                                   </t>
    </r>
    <r>
      <rPr>
        <b/>
        <sz val="10"/>
        <color theme="1"/>
        <rFont val="Arial"/>
        <family val="2"/>
      </rPr>
      <t>C.Carolina Armenta Cervantes</t>
    </r>
    <r>
      <rPr>
        <sz val="10"/>
        <color theme="1"/>
        <rFont val="Arial"/>
        <family val="2"/>
      </rPr>
      <t xml:space="preserve">                                                   Secretaria de Planeación Urbana,Infraestructura, Movilidad, Medio Ambiente y Recursos Naturales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</si>
</sst>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2" fontId="0" fillId="0" borderId="1" xfId="4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0" fillId="0" borderId="0" xfId="0"/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2" applyFont="1" applyFill="1" applyBorder="1" applyAlignment="1" applyProtection="1">
      <alignment horizontal="center" vertical="center" wrapText="1"/>
      <protection locked="0"/>
    </xf>
    <xf numFmtId="0" fontId="2" fillId="3" borderId="5" xfId="2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9" fontId="0" fillId="0" borderId="0" xfId="4" applyNumberFormat="1" applyFont="1" applyFill="1" applyBorder="1" applyAlignment="1" applyProtection="1">
      <alignment horizontal="center" vertical="center"/>
      <protection locked="0"/>
    </xf>
    <xf numFmtId="9" fontId="0" fillId="0" borderId="0" xfId="4" applyNumberFormat="1" applyFont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</cellXfs>
  <cellStyles count="6">
    <cellStyle name="Moneda 2" xfId="5" xr:uid="{FCC30051-472E-4031-89A5-304B3DB4D43E}"/>
    <cellStyle name="Normal" xfId="0" builtinId="0"/>
    <cellStyle name="Normal 17" xfId="3" xr:uid="{00000000-0005-0000-0000-000002000000}"/>
    <cellStyle name="Normal 4 2" xfId="2" xr:uid="{00000000-0005-0000-0000-000003000000}"/>
    <cellStyle name="Normal_141008Reportes Cuadros Institucionales-sectorialesADV" xfId="1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96"/>
  <sheetViews>
    <sheetView tabSelected="1" zoomScale="90" zoomScaleNormal="90" workbookViewId="0">
      <selection activeCell="D10" sqref="D10"/>
    </sheetView>
  </sheetViews>
  <sheetFormatPr baseColWidth="10" defaultRowHeight="11.25" x14ac:dyDescent="0.2"/>
  <cols>
    <col min="1" max="1" width="16" customWidth="1"/>
    <col min="2" max="2" width="85.5" style="8" customWidth="1"/>
    <col min="3" max="3" width="27.33203125" style="21" customWidth="1"/>
    <col min="4" max="4" width="44.5" style="8" bestFit="1" customWidth="1"/>
    <col min="5" max="5" width="25.83203125" style="8" customWidth="1"/>
    <col min="6" max="6" width="24.83203125" style="8" customWidth="1"/>
    <col min="7" max="7" width="23.5" style="8" customWidth="1"/>
    <col min="8" max="15" width="12" style="8"/>
  </cols>
  <sheetData>
    <row r="2" spans="1:15" ht="46.5" customHeight="1" x14ac:dyDescent="0.2">
      <c r="A2" s="28" t="s">
        <v>210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2.5" customHeight="1" x14ac:dyDescent="0.2">
      <c r="A3" s="1"/>
      <c r="B3" s="1"/>
      <c r="C3" s="1"/>
      <c r="D3" s="1"/>
      <c r="E3" s="29" t="s">
        <v>0</v>
      </c>
      <c r="F3" s="30"/>
      <c r="G3" s="31"/>
      <c r="H3" s="29" t="s">
        <v>1</v>
      </c>
      <c r="I3" s="30"/>
      <c r="J3" s="30"/>
      <c r="K3" s="31"/>
      <c r="L3" s="29" t="s">
        <v>2</v>
      </c>
      <c r="M3" s="31"/>
      <c r="N3" s="32" t="s">
        <v>3</v>
      </c>
      <c r="O3" s="33"/>
    </row>
    <row r="4" spans="1:15" ht="33.75" x14ac:dyDescent="0.2">
      <c r="A4" s="2" t="s">
        <v>4</v>
      </c>
      <c r="B4" s="2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9</v>
      </c>
      <c r="J4" s="3" t="s">
        <v>12</v>
      </c>
      <c r="K4" s="3" t="s">
        <v>13</v>
      </c>
      <c r="L4" s="3" t="s">
        <v>14</v>
      </c>
      <c r="M4" s="3" t="s">
        <v>15</v>
      </c>
      <c r="N4" s="4" t="s">
        <v>16</v>
      </c>
      <c r="O4" s="4" t="s">
        <v>17</v>
      </c>
    </row>
    <row r="5" spans="1:15" ht="45" x14ac:dyDescent="0.2">
      <c r="A5" s="10" t="s">
        <v>211</v>
      </c>
      <c r="B5" s="10" t="s">
        <v>58</v>
      </c>
      <c r="C5" s="10" t="s">
        <v>20</v>
      </c>
      <c r="D5" s="11" t="s">
        <v>18</v>
      </c>
      <c r="E5" s="12">
        <v>958664.27</v>
      </c>
      <c r="F5" s="12">
        <v>958664.27</v>
      </c>
      <c r="G5" s="12">
        <v>400584.34</v>
      </c>
      <c r="H5" s="13">
        <v>1</v>
      </c>
      <c r="I5" s="13">
        <v>1</v>
      </c>
      <c r="J5" s="13">
        <v>1</v>
      </c>
      <c r="K5" s="13" t="s">
        <v>22</v>
      </c>
      <c r="L5" s="14">
        <f>G5/E5*100</f>
        <v>41.785675396038286</v>
      </c>
      <c r="M5" s="14">
        <f>G5/F5*100</f>
        <v>41.785675396038286</v>
      </c>
      <c r="N5" s="14">
        <f>1*100</f>
        <v>100</v>
      </c>
      <c r="O5" s="14">
        <f>1*100</f>
        <v>100</v>
      </c>
    </row>
    <row r="6" spans="1:15" ht="33.75" x14ac:dyDescent="0.2">
      <c r="A6" s="10" t="s">
        <v>52</v>
      </c>
      <c r="B6" s="10" t="s">
        <v>59</v>
      </c>
      <c r="C6" s="10" t="s">
        <v>20</v>
      </c>
      <c r="D6" s="11" t="s">
        <v>18</v>
      </c>
      <c r="E6" s="12">
        <v>423352.93</v>
      </c>
      <c r="F6" s="12">
        <v>423352.93</v>
      </c>
      <c r="G6" s="12">
        <v>423352.93</v>
      </c>
      <c r="H6" s="13">
        <v>1</v>
      </c>
      <c r="I6" s="13">
        <v>1</v>
      </c>
      <c r="J6" s="13">
        <v>1</v>
      </c>
      <c r="K6" s="13" t="s">
        <v>22</v>
      </c>
      <c r="L6" s="14">
        <f t="shared" ref="L6:L69" si="0">G6/E6*100</f>
        <v>100</v>
      </c>
      <c r="M6" s="14">
        <f t="shared" ref="M6:M69" si="1">G6/F6*100</f>
        <v>100</v>
      </c>
      <c r="N6" s="14">
        <v>100</v>
      </c>
      <c r="O6" s="14">
        <v>100</v>
      </c>
    </row>
    <row r="7" spans="1:15" ht="45" x14ac:dyDescent="0.2">
      <c r="A7" s="10" t="s">
        <v>212</v>
      </c>
      <c r="B7" s="15" t="s">
        <v>60</v>
      </c>
      <c r="C7" s="10" t="s">
        <v>20</v>
      </c>
      <c r="D7" s="11" t="s">
        <v>18</v>
      </c>
      <c r="E7" s="12">
        <v>400099.65</v>
      </c>
      <c r="F7" s="12">
        <v>400099.65</v>
      </c>
      <c r="G7" s="12">
        <v>154889.54</v>
      </c>
      <c r="H7" s="13">
        <v>1</v>
      </c>
      <c r="I7" s="13">
        <v>1</v>
      </c>
      <c r="J7" s="13">
        <v>1</v>
      </c>
      <c r="K7" s="13" t="s">
        <v>22</v>
      </c>
      <c r="L7" s="14">
        <f t="shared" si="0"/>
        <v>38.712740688475982</v>
      </c>
      <c r="M7" s="14">
        <f t="shared" si="1"/>
        <v>38.712740688475982</v>
      </c>
      <c r="N7" s="16">
        <v>100</v>
      </c>
      <c r="O7" s="16">
        <v>100</v>
      </c>
    </row>
    <row r="8" spans="1:15" ht="45" x14ac:dyDescent="0.2">
      <c r="A8" s="10" t="s">
        <v>213</v>
      </c>
      <c r="B8" s="15" t="s">
        <v>61</v>
      </c>
      <c r="C8" s="10" t="s">
        <v>20</v>
      </c>
      <c r="D8" s="11" t="s">
        <v>18</v>
      </c>
      <c r="E8" s="12">
        <v>902983.79</v>
      </c>
      <c r="F8" s="12">
        <v>902983.79</v>
      </c>
      <c r="G8" s="12">
        <v>322095.21999999997</v>
      </c>
      <c r="H8" s="13">
        <v>1</v>
      </c>
      <c r="I8" s="13">
        <v>1</v>
      </c>
      <c r="J8" s="13">
        <v>0.91</v>
      </c>
      <c r="K8" s="13" t="s">
        <v>22</v>
      </c>
      <c r="L8" s="14">
        <f t="shared" si="0"/>
        <v>35.670099902900802</v>
      </c>
      <c r="M8" s="14">
        <f t="shared" si="1"/>
        <v>35.670099902900802</v>
      </c>
      <c r="N8" s="16">
        <f>J8/I8*100</f>
        <v>91</v>
      </c>
      <c r="O8" s="16">
        <f>J8/I8*100</f>
        <v>91</v>
      </c>
    </row>
    <row r="9" spans="1:15" ht="45" x14ac:dyDescent="0.2">
      <c r="A9" s="10" t="s">
        <v>214</v>
      </c>
      <c r="B9" s="15" t="s">
        <v>62</v>
      </c>
      <c r="C9" s="10" t="s">
        <v>20</v>
      </c>
      <c r="D9" s="11" t="s">
        <v>18</v>
      </c>
      <c r="E9" s="12">
        <v>1163954.22</v>
      </c>
      <c r="F9" s="12">
        <f>E9</f>
        <v>1163954.22</v>
      </c>
      <c r="G9" s="12">
        <v>0</v>
      </c>
      <c r="H9" s="13">
        <v>1</v>
      </c>
      <c r="I9" s="13">
        <v>1</v>
      </c>
      <c r="J9" s="13">
        <v>0.94</v>
      </c>
      <c r="K9" s="13" t="s">
        <v>22</v>
      </c>
      <c r="L9" s="14">
        <f t="shared" si="0"/>
        <v>0</v>
      </c>
      <c r="M9" s="14">
        <f t="shared" si="1"/>
        <v>0</v>
      </c>
      <c r="N9" s="16">
        <f t="shared" ref="N9:N72" si="2">J9/I9*100</f>
        <v>94</v>
      </c>
      <c r="O9" s="16">
        <f t="shared" ref="O9:O72" si="3">J9/I9*100</f>
        <v>94</v>
      </c>
    </row>
    <row r="10" spans="1:15" ht="45" x14ac:dyDescent="0.2">
      <c r="A10" s="10" t="s">
        <v>215</v>
      </c>
      <c r="B10" s="15" t="s">
        <v>63</v>
      </c>
      <c r="C10" s="10" t="s">
        <v>20</v>
      </c>
      <c r="D10" s="11" t="s">
        <v>18</v>
      </c>
      <c r="E10" s="12">
        <v>288937.63</v>
      </c>
      <c r="F10" s="12">
        <v>288937.63</v>
      </c>
      <c r="G10" s="12">
        <v>288937.63</v>
      </c>
      <c r="H10" s="13">
        <v>1</v>
      </c>
      <c r="I10" s="13">
        <v>1</v>
      </c>
      <c r="J10" s="13">
        <v>1</v>
      </c>
      <c r="K10" s="13" t="s">
        <v>22</v>
      </c>
      <c r="L10" s="14">
        <f t="shared" si="0"/>
        <v>100</v>
      </c>
      <c r="M10" s="14">
        <f t="shared" si="1"/>
        <v>100</v>
      </c>
      <c r="N10" s="16">
        <f t="shared" si="2"/>
        <v>100</v>
      </c>
      <c r="O10" s="16">
        <f t="shared" si="3"/>
        <v>100</v>
      </c>
    </row>
    <row r="11" spans="1:15" ht="45" x14ac:dyDescent="0.2">
      <c r="A11" s="10" t="s">
        <v>216</v>
      </c>
      <c r="B11" s="15" t="s">
        <v>64</v>
      </c>
      <c r="C11" s="10" t="s">
        <v>20</v>
      </c>
      <c r="D11" s="11" t="s">
        <v>18</v>
      </c>
      <c r="E11" s="12">
        <v>97122.55</v>
      </c>
      <c r="F11" s="12">
        <v>97122.55</v>
      </c>
      <c r="G11" s="12">
        <v>97076.14</v>
      </c>
      <c r="H11" s="13">
        <v>1</v>
      </c>
      <c r="I11" s="13">
        <v>1</v>
      </c>
      <c r="J11" s="13">
        <v>1</v>
      </c>
      <c r="K11" s="13" t="s">
        <v>22</v>
      </c>
      <c r="L11" s="14">
        <f t="shared" si="0"/>
        <v>99.952215010829093</v>
      </c>
      <c r="M11" s="14">
        <f t="shared" si="1"/>
        <v>99.952215010829093</v>
      </c>
      <c r="N11" s="16">
        <f t="shared" si="2"/>
        <v>100</v>
      </c>
      <c r="O11" s="16">
        <f t="shared" si="3"/>
        <v>100</v>
      </c>
    </row>
    <row r="12" spans="1:15" ht="45" x14ac:dyDescent="0.2">
      <c r="A12" s="10" t="s">
        <v>53</v>
      </c>
      <c r="B12" s="15" t="s">
        <v>65</v>
      </c>
      <c r="C12" s="10" t="s">
        <v>20</v>
      </c>
      <c r="D12" s="11" t="s">
        <v>18</v>
      </c>
      <c r="E12" s="12">
        <v>97122.55</v>
      </c>
      <c r="F12" s="12">
        <v>97122.55</v>
      </c>
      <c r="G12" s="12">
        <v>97076.14</v>
      </c>
      <c r="H12" s="13">
        <v>1</v>
      </c>
      <c r="I12" s="13">
        <v>1</v>
      </c>
      <c r="J12" s="13">
        <v>1</v>
      </c>
      <c r="K12" s="13" t="s">
        <v>22</v>
      </c>
      <c r="L12" s="14">
        <f t="shared" si="0"/>
        <v>99.952215010829093</v>
      </c>
      <c r="M12" s="14">
        <f t="shared" si="1"/>
        <v>99.952215010829093</v>
      </c>
      <c r="N12" s="16">
        <f t="shared" si="2"/>
        <v>100</v>
      </c>
      <c r="O12" s="16">
        <f t="shared" si="3"/>
        <v>100</v>
      </c>
    </row>
    <row r="13" spans="1:15" ht="45" x14ac:dyDescent="0.2">
      <c r="A13" s="10" t="s">
        <v>217</v>
      </c>
      <c r="B13" s="15" t="s">
        <v>66</v>
      </c>
      <c r="C13" s="10" t="s">
        <v>20</v>
      </c>
      <c r="D13" s="11" t="s">
        <v>18</v>
      </c>
      <c r="E13" s="12">
        <v>128325</v>
      </c>
      <c r="F13" s="12">
        <v>128325</v>
      </c>
      <c r="G13" s="12">
        <v>0</v>
      </c>
      <c r="H13" s="13">
        <v>1</v>
      </c>
      <c r="I13" s="13">
        <v>1</v>
      </c>
      <c r="J13" s="13">
        <v>1</v>
      </c>
      <c r="K13" s="13" t="s">
        <v>22</v>
      </c>
      <c r="L13" s="14">
        <f t="shared" si="0"/>
        <v>0</v>
      </c>
      <c r="M13" s="14">
        <f t="shared" si="1"/>
        <v>0</v>
      </c>
      <c r="N13" s="16">
        <f t="shared" si="2"/>
        <v>100</v>
      </c>
      <c r="O13" s="16">
        <f t="shared" si="3"/>
        <v>100</v>
      </c>
    </row>
    <row r="14" spans="1:15" ht="45" x14ac:dyDescent="0.2">
      <c r="A14" s="10" t="s">
        <v>218</v>
      </c>
      <c r="B14" s="15" t="s">
        <v>67</v>
      </c>
      <c r="C14" s="10" t="s">
        <v>20</v>
      </c>
      <c r="D14" s="11" t="s">
        <v>18</v>
      </c>
      <c r="E14" s="12">
        <v>356066.4</v>
      </c>
      <c r="F14" s="12">
        <f>E14</f>
        <v>356066.4</v>
      </c>
      <c r="G14" s="12">
        <v>297431.78000000003</v>
      </c>
      <c r="H14" s="13">
        <v>1</v>
      </c>
      <c r="I14" s="13">
        <v>1</v>
      </c>
      <c r="J14" s="13">
        <v>1</v>
      </c>
      <c r="K14" s="13" t="s">
        <v>22</v>
      </c>
      <c r="L14" s="14">
        <f t="shared" si="0"/>
        <v>83.532672557702725</v>
      </c>
      <c r="M14" s="14">
        <f t="shared" si="1"/>
        <v>83.532672557702725</v>
      </c>
      <c r="N14" s="16">
        <f t="shared" si="2"/>
        <v>100</v>
      </c>
      <c r="O14" s="16">
        <f t="shared" si="3"/>
        <v>100</v>
      </c>
    </row>
    <row r="15" spans="1:15" ht="45" x14ac:dyDescent="0.2">
      <c r="A15" s="10" t="s">
        <v>219</v>
      </c>
      <c r="B15" s="15" t="s">
        <v>68</v>
      </c>
      <c r="C15" s="10" t="s">
        <v>20</v>
      </c>
      <c r="D15" s="11" t="s">
        <v>18</v>
      </c>
      <c r="E15" s="12">
        <v>440090.41</v>
      </c>
      <c r="F15" s="12">
        <v>440090.41</v>
      </c>
      <c r="G15" s="12">
        <v>440086.3</v>
      </c>
      <c r="H15" s="13">
        <v>1</v>
      </c>
      <c r="I15" s="13">
        <v>1</v>
      </c>
      <c r="J15" s="13">
        <v>1</v>
      </c>
      <c r="K15" s="13" t="s">
        <v>22</v>
      </c>
      <c r="L15" s="14">
        <f t="shared" si="0"/>
        <v>99.999066100985928</v>
      </c>
      <c r="M15" s="14">
        <f t="shared" si="1"/>
        <v>99.999066100985928</v>
      </c>
      <c r="N15" s="16">
        <f t="shared" si="2"/>
        <v>100</v>
      </c>
      <c r="O15" s="16">
        <f t="shared" si="3"/>
        <v>100</v>
      </c>
    </row>
    <row r="16" spans="1:15" ht="45" x14ac:dyDescent="0.2">
      <c r="A16" s="10" t="s">
        <v>220</v>
      </c>
      <c r="B16" s="15" t="s">
        <v>69</v>
      </c>
      <c r="C16" s="10" t="s">
        <v>20</v>
      </c>
      <c r="D16" s="11" t="s">
        <v>18</v>
      </c>
      <c r="E16" s="12">
        <v>224585.46</v>
      </c>
      <c r="F16" s="12">
        <f t="shared" ref="F16:F64" si="4">E16</f>
        <v>224585.46</v>
      </c>
      <c r="G16" s="12">
        <v>212052.28</v>
      </c>
      <c r="H16" s="13">
        <v>1</v>
      </c>
      <c r="I16" s="13">
        <v>1</v>
      </c>
      <c r="J16" s="13">
        <v>1</v>
      </c>
      <c r="K16" s="13" t="s">
        <v>22</v>
      </c>
      <c r="L16" s="14">
        <f t="shared" si="0"/>
        <v>94.419416110018886</v>
      </c>
      <c r="M16" s="14">
        <f t="shared" si="1"/>
        <v>94.419416110018886</v>
      </c>
      <c r="N16" s="16">
        <f t="shared" si="2"/>
        <v>100</v>
      </c>
      <c r="O16" s="16">
        <f t="shared" si="3"/>
        <v>100</v>
      </c>
    </row>
    <row r="17" spans="1:15" ht="45" x14ac:dyDescent="0.2">
      <c r="A17" s="10" t="s">
        <v>221</v>
      </c>
      <c r="B17" s="15" t="s">
        <v>70</v>
      </c>
      <c r="C17" s="10" t="s">
        <v>20</v>
      </c>
      <c r="D17" s="11" t="s">
        <v>18</v>
      </c>
      <c r="E17" s="12">
        <v>365415.28</v>
      </c>
      <c r="F17" s="12">
        <f t="shared" si="4"/>
        <v>365415.28</v>
      </c>
      <c r="G17" s="12">
        <v>34781.629999999997</v>
      </c>
      <c r="H17" s="13">
        <v>1</v>
      </c>
      <c r="I17" s="13">
        <v>1</v>
      </c>
      <c r="J17" s="13">
        <v>1</v>
      </c>
      <c r="K17" s="13" t="s">
        <v>22</v>
      </c>
      <c r="L17" s="14">
        <f t="shared" si="0"/>
        <v>9.5183841244952863</v>
      </c>
      <c r="M17" s="14">
        <f t="shared" si="1"/>
        <v>9.5183841244952863</v>
      </c>
      <c r="N17" s="16">
        <f t="shared" si="2"/>
        <v>100</v>
      </c>
      <c r="O17" s="16">
        <f t="shared" si="3"/>
        <v>100</v>
      </c>
    </row>
    <row r="18" spans="1:15" ht="45" x14ac:dyDescent="0.2">
      <c r="A18" s="10" t="s">
        <v>222</v>
      </c>
      <c r="B18" s="15" t="s">
        <v>71</v>
      </c>
      <c r="C18" s="10" t="s">
        <v>20</v>
      </c>
      <c r="D18" s="11" t="s">
        <v>18</v>
      </c>
      <c r="E18" s="12">
        <v>45989.68</v>
      </c>
      <c r="F18" s="12">
        <f t="shared" si="4"/>
        <v>45989.68</v>
      </c>
      <c r="G18" s="12">
        <v>32161.200000000001</v>
      </c>
      <c r="H18" s="13">
        <v>1</v>
      </c>
      <c r="I18" s="13">
        <v>1</v>
      </c>
      <c r="J18" s="13">
        <v>1</v>
      </c>
      <c r="K18" s="13" t="s">
        <v>22</v>
      </c>
      <c r="L18" s="14">
        <f t="shared" si="0"/>
        <v>69.931341118268278</v>
      </c>
      <c r="M18" s="14">
        <f t="shared" si="1"/>
        <v>69.931341118268278</v>
      </c>
      <c r="N18" s="16">
        <f t="shared" si="2"/>
        <v>100</v>
      </c>
      <c r="O18" s="16">
        <f t="shared" si="3"/>
        <v>100</v>
      </c>
    </row>
    <row r="19" spans="1:15" ht="45" x14ac:dyDescent="0.2">
      <c r="A19" s="10" t="s">
        <v>223</v>
      </c>
      <c r="B19" s="15" t="s">
        <v>72</v>
      </c>
      <c r="C19" s="10" t="s">
        <v>20</v>
      </c>
      <c r="D19" s="11" t="s">
        <v>18</v>
      </c>
      <c r="E19" s="12">
        <v>36761.550000000003</v>
      </c>
      <c r="F19" s="12">
        <f t="shared" si="4"/>
        <v>36761.550000000003</v>
      </c>
      <c r="G19" s="12">
        <v>9235.99</v>
      </c>
      <c r="H19" s="13">
        <v>1</v>
      </c>
      <c r="I19" s="13">
        <v>1</v>
      </c>
      <c r="J19" s="13">
        <v>1</v>
      </c>
      <c r="K19" s="13" t="s">
        <v>22</v>
      </c>
      <c r="L19" s="14">
        <f t="shared" si="0"/>
        <v>25.124049448404651</v>
      </c>
      <c r="M19" s="14">
        <f t="shared" si="1"/>
        <v>25.124049448404651</v>
      </c>
      <c r="N19" s="16">
        <f t="shared" si="2"/>
        <v>100</v>
      </c>
      <c r="O19" s="16">
        <f t="shared" si="3"/>
        <v>100</v>
      </c>
    </row>
    <row r="20" spans="1:15" ht="45" x14ac:dyDescent="0.2">
      <c r="A20" s="10" t="s">
        <v>224</v>
      </c>
      <c r="B20" s="15" t="s">
        <v>73</v>
      </c>
      <c r="C20" s="10" t="s">
        <v>20</v>
      </c>
      <c r="D20" s="11" t="s">
        <v>18</v>
      </c>
      <c r="E20" s="12">
        <v>142508.53</v>
      </c>
      <c r="F20" s="12">
        <f t="shared" si="4"/>
        <v>142508.53</v>
      </c>
      <c r="G20" s="12">
        <v>142508.53</v>
      </c>
      <c r="H20" s="13">
        <v>1</v>
      </c>
      <c r="I20" s="13">
        <v>1</v>
      </c>
      <c r="J20" s="13">
        <v>1</v>
      </c>
      <c r="K20" s="13" t="s">
        <v>22</v>
      </c>
      <c r="L20" s="14">
        <f t="shared" si="0"/>
        <v>100</v>
      </c>
      <c r="M20" s="14">
        <f t="shared" si="1"/>
        <v>100</v>
      </c>
      <c r="N20" s="16">
        <f t="shared" si="2"/>
        <v>100</v>
      </c>
      <c r="O20" s="16">
        <f t="shared" si="3"/>
        <v>100</v>
      </c>
    </row>
    <row r="21" spans="1:15" ht="45" x14ac:dyDescent="0.2">
      <c r="A21" s="10" t="s">
        <v>225</v>
      </c>
      <c r="B21" s="15" t="s">
        <v>74</v>
      </c>
      <c r="C21" s="10" t="s">
        <v>20</v>
      </c>
      <c r="D21" s="11" t="s">
        <v>18</v>
      </c>
      <c r="E21" s="12">
        <v>137365.70000000001</v>
      </c>
      <c r="F21" s="12">
        <f t="shared" si="4"/>
        <v>137365.70000000001</v>
      </c>
      <c r="G21" s="12">
        <v>64572.3</v>
      </c>
      <c r="H21" s="13">
        <v>1</v>
      </c>
      <c r="I21" s="13">
        <v>1</v>
      </c>
      <c r="J21" s="13">
        <v>1</v>
      </c>
      <c r="K21" s="13" t="s">
        <v>22</v>
      </c>
      <c r="L21" s="14">
        <f t="shared" si="0"/>
        <v>47.007586318855431</v>
      </c>
      <c r="M21" s="14">
        <f t="shared" si="1"/>
        <v>47.007586318855431</v>
      </c>
      <c r="N21" s="16">
        <f t="shared" si="2"/>
        <v>100</v>
      </c>
      <c r="O21" s="16">
        <f t="shared" si="3"/>
        <v>100</v>
      </c>
    </row>
    <row r="22" spans="1:15" ht="45" x14ac:dyDescent="0.2">
      <c r="A22" s="10" t="s">
        <v>54</v>
      </c>
      <c r="B22" s="15" t="s">
        <v>75</v>
      </c>
      <c r="C22" s="10" t="s">
        <v>20</v>
      </c>
      <c r="D22" s="11" t="s">
        <v>18</v>
      </c>
      <c r="E22" s="12">
        <v>301421.88</v>
      </c>
      <c r="F22" s="12">
        <f t="shared" si="4"/>
        <v>301421.88</v>
      </c>
      <c r="G22" s="12">
        <v>297825.96000000002</v>
      </c>
      <c r="H22" s="13">
        <v>1</v>
      </c>
      <c r="I22" s="13">
        <v>1</v>
      </c>
      <c r="J22" s="13">
        <v>1</v>
      </c>
      <c r="K22" s="13" t="s">
        <v>22</v>
      </c>
      <c r="L22" s="14">
        <f t="shared" si="0"/>
        <v>98.80701427514154</v>
      </c>
      <c r="M22" s="14">
        <f t="shared" si="1"/>
        <v>98.80701427514154</v>
      </c>
      <c r="N22" s="16">
        <f t="shared" si="2"/>
        <v>100</v>
      </c>
      <c r="O22" s="16">
        <f t="shared" si="3"/>
        <v>100</v>
      </c>
    </row>
    <row r="23" spans="1:15" ht="45" x14ac:dyDescent="0.2">
      <c r="A23" s="10" t="s">
        <v>226</v>
      </c>
      <c r="B23" s="15" t="s">
        <v>76</v>
      </c>
      <c r="C23" s="10" t="s">
        <v>20</v>
      </c>
      <c r="D23" s="11" t="s">
        <v>18</v>
      </c>
      <c r="E23" s="12">
        <v>292836.40000000002</v>
      </c>
      <c r="F23" s="12">
        <f t="shared" si="4"/>
        <v>292836.40000000002</v>
      </c>
      <c r="G23" s="12">
        <v>57593.85</v>
      </c>
      <c r="H23" s="13">
        <v>1</v>
      </c>
      <c r="I23" s="13">
        <v>1</v>
      </c>
      <c r="J23" s="13">
        <v>1</v>
      </c>
      <c r="K23" s="13" t="s">
        <v>22</v>
      </c>
      <c r="L23" s="14">
        <f t="shared" si="0"/>
        <v>19.667585723632715</v>
      </c>
      <c r="M23" s="14">
        <f t="shared" si="1"/>
        <v>19.667585723632715</v>
      </c>
      <c r="N23" s="16">
        <f t="shared" si="2"/>
        <v>100</v>
      </c>
      <c r="O23" s="16">
        <f t="shared" si="3"/>
        <v>100</v>
      </c>
    </row>
    <row r="24" spans="1:15" ht="45" x14ac:dyDescent="0.2">
      <c r="A24" s="10" t="s">
        <v>227</v>
      </c>
      <c r="B24" s="15" t="s">
        <v>77</v>
      </c>
      <c r="C24" s="10" t="s">
        <v>20</v>
      </c>
      <c r="D24" s="11" t="s">
        <v>18</v>
      </c>
      <c r="E24" s="12">
        <v>362453.97</v>
      </c>
      <c r="F24" s="12">
        <f t="shared" si="4"/>
        <v>362453.97</v>
      </c>
      <c r="G24" s="12">
        <v>256447.22</v>
      </c>
      <c r="H24" s="13">
        <v>1</v>
      </c>
      <c r="I24" s="13">
        <v>1</v>
      </c>
      <c r="J24" s="13">
        <v>1</v>
      </c>
      <c r="K24" s="13" t="s">
        <v>22</v>
      </c>
      <c r="L24" s="14">
        <f t="shared" si="0"/>
        <v>70.753044862496623</v>
      </c>
      <c r="M24" s="14">
        <f t="shared" si="1"/>
        <v>70.753044862496623</v>
      </c>
      <c r="N24" s="16">
        <f t="shared" si="2"/>
        <v>100</v>
      </c>
      <c r="O24" s="16">
        <f t="shared" si="3"/>
        <v>100</v>
      </c>
    </row>
    <row r="25" spans="1:15" ht="45" x14ac:dyDescent="0.2">
      <c r="A25" s="10" t="s">
        <v>228</v>
      </c>
      <c r="B25" s="15" t="s">
        <v>78</v>
      </c>
      <c r="C25" s="10" t="s">
        <v>20</v>
      </c>
      <c r="D25" s="11" t="s">
        <v>18</v>
      </c>
      <c r="E25" s="12">
        <v>190255.01</v>
      </c>
      <c r="F25" s="12">
        <f t="shared" si="4"/>
        <v>190255.01</v>
      </c>
      <c r="G25" s="12">
        <v>145240.24</v>
      </c>
      <c r="H25" s="13">
        <v>1</v>
      </c>
      <c r="I25" s="13">
        <v>1</v>
      </c>
      <c r="J25" s="13">
        <v>1</v>
      </c>
      <c r="K25" s="13" t="s">
        <v>22</v>
      </c>
      <c r="L25" s="14">
        <f t="shared" si="0"/>
        <v>76.339771551876595</v>
      </c>
      <c r="M25" s="14">
        <f t="shared" si="1"/>
        <v>76.339771551876595</v>
      </c>
      <c r="N25" s="16">
        <f t="shared" si="2"/>
        <v>100</v>
      </c>
      <c r="O25" s="16">
        <f t="shared" si="3"/>
        <v>100</v>
      </c>
    </row>
    <row r="26" spans="1:15" ht="33.75" x14ac:dyDescent="0.2">
      <c r="A26" s="10" t="s">
        <v>55</v>
      </c>
      <c r="B26" s="15" t="s">
        <v>79</v>
      </c>
      <c r="C26" s="10" t="s">
        <v>20</v>
      </c>
      <c r="D26" s="11" t="s">
        <v>18</v>
      </c>
      <c r="E26" s="12">
        <v>144692.12</v>
      </c>
      <c r="F26" s="12">
        <f t="shared" si="4"/>
        <v>144692.12</v>
      </c>
      <c r="G26" s="12">
        <v>0</v>
      </c>
      <c r="H26" s="13">
        <v>1</v>
      </c>
      <c r="I26" s="13">
        <v>1</v>
      </c>
      <c r="J26" s="13">
        <v>1</v>
      </c>
      <c r="K26" s="13" t="s">
        <v>22</v>
      </c>
      <c r="L26" s="14">
        <f t="shared" si="0"/>
        <v>0</v>
      </c>
      <c r="M26" s="14">
        <f t="shared" si="1"/>
        <v>0</v>
      </c>
      <c r="N26" s="16">
        <f t="shared" si="2"/>
        <v>100</v>
      </c>
      <c r="O26" s="16">
        <f t="shared" si="3"/>
        <v>100</v>
      </c>
    </row>
    <row r="27" spans="1:15" ht="33.75" x14ac:dyDescent="0.2">
      <c r="A27" s="10" t="s">
        <v>56</v>
      </c>
      <c r="B27" s="15" t="s">
        <v>80</v>
      </c>
      <c r="C27" s="10" t="s">
        <v>20</v>
      </c>
      <c r="D27" s="11" t="s">
        <v>18</v>
      </c>
      <c r="E27" s="12">
        <v>29241.22</v>
      </c>
      <c r="F27" s="12">
        <f t="shared" si="4"/>
        <v>29241.22</v>
      </c>
      <c r="G27" s="12">
        <v>0</v>
      </c>
      <c r="H27" s="13">
        <v>1</v>
      </c>
      <c r="I27" s="13">
        <v>1</v>
      </c>
      <c r="J27" s="13">
        <v>1</v>
      </c>
      <c r="K27" s="13" t="s">
        <v>22</v>
      </c>
      <c r="L27" s="14">
        <f t="shared" si="0"/>
        <v>0</v>
      </c>
      <c r="M27" s="14">
        <f t="shared" si="1"/>
        <v>0</v>
      </c>
      <c r="N27" s="16">
        <f t="shared" si="2"/>
        <v>100</v>
      </c>
      <c r="O27" s="16">
        <f t="shared" si="3"/>
        <v>100</v>
      </c>
    </row>
    <row r="28" spans="1:15" ht="45" x14ac:dyDescent="0.2">
      <c r="A28" s="10" t="s">
        <v>229</v>
      </c>
      <c r="B28" s="15" t="s">
        <v>81</v>
      </c>
      <c r="C28" s="10" t="s">
        <v>20</v>
      </c>
      <c r="D28" s="11" t="s">
        <v>18</v>
      </c>
      <c r="E28" s="12">
        <v>1583092.31</v>
      </c>
      <c r="F28" s="12">
        <f t="shared" si="4"/>
        <v>1583092.31</v>
      </c>
      <c r="G28" s="17">
        <v>1082998.3999999999</v>
      </c>
      <c r="H28" s="13">
        <v>1</v>
      </c>
      <c r="I28" s="13">
        <v>1</v>
      </c>
      <c r="J28" s="13">
        <v>1</v>
      </c>
      <c r="K28" s="13" t="s">
        <v>22</v>
      </c>
      <c r="L28" s="14">
        <f t="shared" si="0"/>
        <v>68.410312725225722</v>
      </c>
      <c r="M28" s="14">
        <f t="shared" si="1"/>
        <v>68.410312725225722</v>
      </c>
      <c r="N28" s="16">
        <f t="shared" si="2"/>
        <v>100</v>
      </c>
      <c r="O28" s="16">
        <f t="shared" si="3"/>
        <v>100</v>
      </c>
    </row>
    <row r="29" spans="1:15" ht="45" x14ac:dyDescent="0.2">
      <c r="A29" s="10" t="s">
        <v>230</v>
      </c>
      <c r="B29" s="15" t="s">
        <v>82</v>
      </c>
      <c r="C29" s="10" t="s">
        <v>20</v>
      </c>
      <c r="D29" s="11" t="s">
        <v>18</v>
      </c>
      <c r="E29" s="12">
        <v>2117160.7599999998</v>
      </c>
      <c r="F29" s="12">
        <f t="shared" si="4"/>
        <v>2117160.7599999998</v>
      </c>
      <c r="G29" s="12">
        <v>1296805.33</v>
      </c>
      <c r="H29" s="13">
        <v>1</v>
      </c>
      <c r="I29" s="13">
        <v>1</v>
      </c>
      <c r="J29" s="13">
        <v>1</v>
      </c>
      <c r="K29" s="13" t="s">
        <v>22</v>
      </c>
      <c r="L29" s="14">
        <f t="shared" si="0"/>
        <v>61.252095471484189</v>
      </c>
      <c r="M29" s="14">
        <f t="shared" si="1"/>
        <v>61.252095471484189</v>
      </c>
      <c r="N29" s="16">
        <f t="shared" si="2"/>
        <v>100</v>
      </c>
      <c r="O29" s="16">
        <f t="shared" si="3"/>
        <v>100</v>
      </c>
    </row>
    <row r="30" spans="1:15" ht="45" x14ac:dyDescent="0.2">
      <c r="A30" s="10" t="s">
        <v>231</v>
      </c>
      <c r="B30" s="15" t="s">
        <v>83</v>
      </c>
      <c r="C30" s="10" t="s">
        <v>20</v>
      </c>
      <c r="D30" s="11" t="s">
        <v>18</v>
      </c>
      <c r="E30" s="12">
        <v>2916585.08</v>
      </c>
      <c r="F30" s="12">
        <f t="shared" si="4"/>
        <v>2916585.08</v>
      </c>
      <c r="G30" s="12">
        <v>656803.73</v>
      </c>
      <c r="H30" s="13">
        <v>1</v>
      </c>
      <c r="I30" s="13">
        <v>1</v>
      </c>
      <c r="J30" s="13">
        <v>1</v>
      </c>
      <c r="K30" s="13" t="s">
        <v>22</v>
      </c>
      <c r="L30" s="14">
        <f t="shared" si="0"/>
        <v>22.519614960109443</v>
      </c>
      <c r="M30" s="14">
        <f t="shared" si="1"/>
        <v>22.519614960109443</v>
      </c>
      <c r="N30" s="16">
        <f t="shared" si="2"/>
        <v>100</v>
      </c>
      <c r="O30" s="16">
        <f t="shared" si="3"/>
        <v>100</v>
      </c>
    </row>
    <row r="31" spans="1:15" ht="45" x14ac:dyDescent="0.2">
      <c r="A31" s="10" t="s">
        <v>232</v>
      </c>
      <c r="B31" s="15" t="s">
        <v>84</v>
      </c>
      <c r="C31" s="10" t="s">
        <v>20</v>
      </c>
      <c r="D31" s="11" t="s">
        <v>18</v>
      </c>
      <c r="E31" s="12">
        <v>438151.88</v>
      </c>
      <c r="F31" s="12">
        <f t="shared" si="4"/>
        <v>438151.88</v>
      </c>
      <c r="G31" s="12">
        <v>438151.88</v>
      </c>
      <c r="H31" s="13">
        <v>1</v>
      </c>
      <c r="I31" s="13">
        <v>1</v>
      </c>
      <c r="J31" s="13">
        <v>1</v>
      </c>
      <c r="K31" s="13" t="s">
        <v>22</v>
      </c>
      <c r="L31" s="14">
        <f t="shared" si="0"/>
        <v>100</v>
      </c>
      <c r="M31" s="14">
        <f t="shared" si="1"/>
        <v>100</v>
      </c>
      <c r="N31" s="16">
        <f t="shared" si="2"/>
        <v>100</v>
      </c>
      <c r="O31" s="16">
        <f t="shared" si="3"/>
        <v>100</v>
      </c>
    </row>
    <row r="32" spans="1:15" ht="45" x14ac:dyDescent="0.2">
      <c r="A32" s="10" t="s">
        <v>233</v>
      </c>
      <c r="B32" s="15" t="s">
        <v>85</v>
      </c>
      <c r="C32" s="10" t="s">
        <v>20</v>
      </c>
      <c r="D32" s="11" t="s">
        <v>18</v>
      </c>
      <c r="E32" s="12">
        <v>1214987.6000000001</v>
      </c>
      <c r="F32" s="12">
        <f t="shared" si="4"/>
        <v>1214987.6000000001</v>
      </c>
      <c r="G32" s="12">
        <v>1096362</v>
      </c>
      <c r="H32" s="13">
        <v>1</v>
      </c>
      <c r="I32" s="13">
        <v>1</v>
      </c>
      <c r="J32" s="13">
        <v>1</v>
      </c>
      <c r="K32" s="13" t="s">
        <v>22</v>
      </c>
      <c r="L32" s="14">
        <f t="shared" si="0"/>
        <v>90.23647648749666</v>
      </c>
      <c r="M32" s="14">
        <f t="shared" si="1"/>
        <v>90.23647648749666</v>
      </c>
      <c r="N32" s="16">
        <f t="shared" si="2"/>
        <v>100</v>
      </c>
      <c r="O32" s="16">
        <f t="shared" si="3"/>
        <v>100</v>
      </c>
    </row>
    <row r="33" spans="1:15" s="5" customFormat="1" ht="45" x14ac:dyDescent="0.2">
      <c r="A33" s="10" t="s">
        <v>234</v>
      </c>
      <c r="B33" s="15" t="s">
        <v>86</v>
      </c>
      <c r="C33" s="10" t="s">
        <v>20</v>
      </c>
      <c r="D33" s="11" t="s">
        <v>18</v>
      </c>
      <c r="E33" s="12">
        <v>2280797.41</v>
      </c>
      <c r="F33" s="12">
        <f t="shared" si="4"/>
        <v>2280797.41</v>
      </c>
      <c r="G33" s="12">
        <v>496332.34</v>
      </c>
      <c r="H33" s="13">
        <v>1</v>
      </c>
      <c r="I33" s="13">
        <v>1</v>
      </c>
      <c r="J33" s="13">
        <v>1</v>
      </c>
      <c r="K33" s="13" t="s">
        <v>22</v>
      </c>
      <c r="L33" s="14">
        <f t="shared" si="0"/>
        <v>21.76135143892504</v>
      </c>
      <c r="M33" s="14">
        <f t="shared" si="1"/>
        <v>21.76135143892504</v>
      </c>
      <c r="N33" s="16">
        <f t="shared" si="2"/>
        <v>100</v>
      </c>
      <c r="O33" s="16">
        <f t="shared" si="3"/>
        <v>100</v>
      </c>
    </row>
    <row r="34" spans="1:15" s="5" customFormat="1" ht="45" x14ac:dyDescent="0.2">
      <c r="A34" s="10" t="s">
        <v>235</v>
      </c>
      <c r="B34" s="15" t="s">
        <v>87</v>
      </c>
      <c r="C34" s="10" t="s">
        <v>20</v>
      </c>
      <c r="D34" s="11" t="s">
        <v>18</v>
      </c>
      <c r="E34" s="12">
        <v>2639808.65</v>
      </c>
      <c r="F34" s="12">
        <f t="shared" si="4"/>
        <v>2639808.65</v>
      </c>
      <c r="G34" s="12">
        <v>1195823.8600000001</v>
      </c>
      <c r="H34" s="13">
        <v>1</v>
      </c>
      <c r="I34" s="13">
        <v>1</v>
      </c>
      <c r="J34" s="13">
        <v>0.78</v>
      </c>
      <c r="K34" s="13" t="s">
        <v>22</v>
      </c>
      <c r="L34" s="14">
        <f t="shared" si="0"/>
        <v>45.299641699408788</v>
      </c>
      <c r="M34" s="14">
        <f t="shared" si="1"/>
        <v>45.299641699408788</v>
      </c>
      <c r="N34" s="16">
        <f t="shared" si="2"/>
        <v>78</v>
      </c>
      <c r="O34" s="16">
        <f t="shared" si="3"/>
        <v>78</v>
      </c>
    </row>
    <row r="35" spans="1:15" s="5" customFormat="1" ht="45" x14ac:dyDescent="0.2">
      <c r="A35" s="10" t="s">
        <v>236</v>
      </c>
      <c r="B35" s="15" t="s">
        <v>88</v>
      </c>
      <c r="C35" s="10" t="s">
        <v>20</v>
      </c>
      <c r="D35" s="11" t="s">
        <v>18</v>
      </c>
      <c r="E35" s="12">
        <v>956873.38</v>
      </c>
      <c r="F35" s="12">
        <f t="shared" si="4"/>
        <v>956873.38</v>
      </c>
      <c r="G35" s="12">
        <v>854254.47</v>
      </c>
      <c r="H35" s="13">
        <v>1</v>
      </c>
      <c r="I35" s="13">
        <v>1</v>
      </c>
      <c r="J35" s="13">
        <v>1</v>
      </c>
      <c r="K35" s="13" t="s">
        <v>22</v>
      </c>
      <c r="L35" s="14">
        <f t="shared" si="0"/>
        <v>89.275601961045254</v>
      </c>
      <c r="M35" s="14">
        <f t="shared" si="1"/>
        <v>89.275601961045254</v>
      </c>
      <c r="N35" s="16">
        <f t="shared" si="2"/>
        <v>100</v>
      </c>
      <c r="O35" s="16">
        <f t="shared" si="3"/>
        <v>100</v>
      </c>
    </row>
    <row r="36" spans="1:15" s="5" customFormat="1" ht="45" x14ac:dyDescent="0.2">
      <c r="A36" s="10" t="s">
        <v>237</v>
      </c>
      <c r="B36" s="15" t="s">
        <v>89</v>
      </c>
      <c r="C36" s="10" t="s">
        <v>20</v>
      </c>
      <c r="D36" s="11" t="s">
        <v>18</v>
      </c>
      <c r="E36" s="12">
        <v>382181.57</v>
      </c>
      <c r="F36" s="12">
        <f t="shared" si="4"/>
        <v>382181.57</v>
      </c>
      <c r="G36" s="12">
        <v>382181.14</v>
      </c>
      <c r="H36" s="13">
        <v>1</v>
      </c>
      <c r="I36" s="13">
        <v>1</v>
      </c>
      <c r="J36" s="13">
        <v>1</v>
      </c>
      <c r="K36" s="13" t="s">
        <v>22</v>
      </c>
      <c r="L36" s="14">
        <f t="shared" si="0"/>
        <v>99.999887488033494</v>
      </c>
      <c r="M36" s="14">
        <f t="shared" si="1"/>
        <v>99.999887488033494</v>
      </c>
      <c r="N36" s="16">
        <f t="shared" si="2"/>
        <v>100</v>
      </c>
      <c r="O36" s="16">
        <f t="shared" si="3"/>
        <v>100</v>
      </c>
    </row>
    <row r="37" spans="1:15" s="5" customFormat="1" ht="45" x14ac:dyDescent="0.2">
      <c r="A37" s="10" t="s">
        <v>238</v>
      </c>
      <c r="B37" s="15" t="s">
        <v>90</v>
      </c>
      <c r="C37" s="10" t="s">
        <v>20</v>
      </c>
      <c r="D37" s="11" t="s">
        <v>18</v>
      </c>
      <c r="E37" s="12">
        <v>183993.27</v>
      </c>
      <c r="F37" s="12">
        <f t="shared" si="4"/>
        <v>183993.27</v>
      </c>
      <c r="G37" s="12">
        <v>0</v>
      </c>
      <c r="H37" s="13">
        <v>1</v>
      </c>
      <c r="I37" s="13">
        <v>1</v>
      </c>
      <c r="J37" s="13">
        <v>1</v>
      </c>
      <c r="K37" s="13" t="s">
        <v>22</v>
      </c>
      <c r="L37" s="14">
        <f t="shared" si="0"/>
        <v>0</v>
      </c>
      <c r="M37" s="14">
        <f t="shared" si="1"/>
        <v>0</v>
      </c>
      <c r="N37" s="16">
        <f t="shared" si="2"/>
        <v>100</v>
      </c>
      <c r="O37" s="16">
        <f t="shared" si="3"/>
        <v>100</v>
      </c>
    </row>
    <row r="38" spans="1:15" ht="33.75" x14ac:dyDescent="0.2">
      <c r="A38" s="10" t="s">
        <v>239</v>
      </c>
      <c r="B38" s="15" t="s">
        <v>91</v>
      </c>
      <c r="C38" s="10" t="s">
        <v>20</v>
      </c>
      <c r="D38" s="11" t="s">
        <v>18</v>
      </c>
      <c r="E38" s="12">
        <v>6028197.7999999998</v>
      </c>
      <c r="F38" s="12">
        <f t="shared" si="4"/>
        <v>6028197.7999999998</v>
      </c>
      <c r="G38" s="18">
        <v>5506732.9299999997</v>
      </c>
      <c r="H38" s="13">
        <v>1</v>
      </c>
      <c r="I38" s="13">
        <v>1</v>
      </c>
      <c r="J38" s="13">
        <v>1</v>
      </c>
      <c r="K38" s="13" t="s">
        <v>22</v>
      </c>
      <c r="L38" s="14">
        <f t="shared" si="0"/>
        <v>91.349572669961148</v>
      </c>
      <c r="M38" s="14">
        <f t="shared" si="1"/>
        <v>91.349572669961148</v>
      </c>
      <c r="N38" s="16">
        <f t="shared" si="2"/>
        <v>100</v>
      </c>
      <c r="O38" s="16">
        <f t="shared" si="3"/>
        <v>100</v>
      </c>
    </row>
    <row r="39" spans="1:15" ht="33.75" x14ac:dyDescent="0.2">
      <c r="A39" s="10" t="s">
        <v>240</v>
      </c>
      <c r="B39" s="15" t="s">
        <v>92</v>
      </c>
      <c r="C39" s="10" t="s">
        <v>20</v>
      </c>
      <c r="D39" s="11" t="s">
        <v>18</v>
      </c>
      <c r="E39" s="12">
        <v>1049629.1000000001</v>
      </c>
      <c r="F39" s="12">
        <f t="shared" si="4"/>
        <v>1049629.1000000001</v>
      </c>
      <c r="G39" s="12">
        <v>1048814.78</v>
      </c>
      <c r="H39" s="19">
        <v>1</v>
      </c>
      <c r="I39" s="13">
        <v>1</v>
      </c>
      <c r="J39" s="13">
        <v>1</v>
      </c>
      <c r="K39" s="13" t="s">
        <v>22</v>
      </c>
      <c r="L39" s="14">
        <f t="shared" si="0"/>
        <v>99.922418309477123</v>
      </c>
      <c r="M39" s="14">
        <f t="shared" si="1"/>
        <v>99.922418309477123</v>
      </c>
      <c r="N39" s="16">
        <f t="shared" si="2"/>
        <v>100</v>
      </c>
      <c r="O39" s="16">
        <f t="shared" si="3"/>
        <v>100</v>
      </c>
    </row>
    <row r="40" spans="1:15" ht="33.75" x14ac:dyDescent="0.2">
      <c r="A40" s="10" t="s">
        <v>57</v>
      </c>
      <c r="B40" s="15" t="s">
        <v>93</v>
      </c>
      <c r="C40" s="10" t="s">
        <v>20</v>
      </c>
      <c r="D40" s="11" t="s">
        <v>18</v>
      </c>
      <c r="E40" s="12">
        <v>9800657.6899999995</v>
      </c>
      <c r="F40" s="12">
        <v>9800657.6899999995</v>
      </c>
      <c r="G40" s="12">
        <v>9800657.1099999994</v>
      </c>
      <c r="H40" s="19">
        <v>1</v>
      </c>
      <c r="I40" s="13">
        <v>1</v>
      </c>
      <c r="J40" s="13">
        <v>1</v>
      </c>
      <c r="K40" s="13" t="s">
        <v>22</v>
      </c>
      <c r="L40" s="14">
        <f t="shared" si="0"/>
        <v>99.999994082029815</v>
      </c>
      <c r="M40" s="14">
        <f t="shared" si="1"/>
        <v>99.999994082029815</v>
      </c>
      <c r="N40" s="16">
        <f t="shared" si="2"/>
        <v>100</v>
      </c>
      <c r="O40" s="16">
        <f t="shared" si="3"/>
        <v>100</v>
      </c>
    </row>
    <row r="41" spans="1:15" ht="33.75" x14ac:dyDescent="0.2">
      <c r="A41" s="10" t="s">
        <v>241</v>
      </c>
      <c r="B41" s="15" t="s">
        <v>94</v>
      </c>
      <c r="C41" s="10" t="s">
        <v>20</v>
      </c>
      <c r="D41" s="11" t="s">
        <v>18</v>
      </c>
      <c r="E41" s="12">
        <v>542672.06999999995</v>
      </c>
      <c r="F41" s="12">
        <f t="shared" si="4"/>
        <v>542672.06999999995</v>
      </c>
      <c r="G41" s="12">
        <v>538580.53</v>
      </c>
      <c r="H41" s="13">
        <v>1</v>
      </c>
      <c r="I41" s="13">
        <v>1</v>
      </c>
      <c r="J41" s="13">
        <v>1</v>
      </c>
      <c r="K41" s="13" t="s">
        <v>22</v>
      </c>
      <c r="L41" s="14">
        <f t="shared" si="0"/>
        <v>99.246038219730025</v>
      </c>
      <c r="M41" s="14">
        <f t="shared" si="1"/>
        <v>99.246038219730025</v>
      </c>
      <c r="N41" s="16">
        <f t="shared" si="2"/>
        <v>100</v>
      </c>
      <c r="O41" s="16">
        <f t="shared" si="3"/>
        <v>100</v>
      </c>
    </row>
    <row r="42" spans="1:15" ht="33.75" x14ac:dyDescent="0.2">
      <c r="A42" s="10" t="s">
        <v>242</v>
      </c>
      <c r="B42" s="15" t="s">
        <v>95</v>
      </c>
      <c r="C42" s="10" t="s">
        <v>20</v>
      </c>
      <c r="D42" s="11" t="s">
        <v>18</v>
      </c>
      <c r="E42" s="12">
        <v>700000</v>
      </c>
      <c r="F42" s="12">
        <f t="shared" si="4"/>
        <v>700000</v>
      </c>
      <c r="G42" s="12">
        <v>0</v>
      </c>
      <c r="H42" s="13">
        <v>1</v>
      </c>
      <c r="I42" s="13">
        <v>1</v>
      </c>
      <c r="J42" s="13">
        <v>0</v>
      </c>
      <c r="K42" s="13" t="s">
        <v>22</v>
      </c>
      <c r="L42" s="14">
        <f t="shared" si="0"/>
        <v>0</v>
      </c>
      <c r="M42" s="14">
        <f t="shared" si="1"/>
        <v>0</v>
      </c>
      <c r="N42" s="16">
        <f t="shared" si="2"/>
        <v>0</v>
      </c>
      <c r="O42" s="16">
        <f t="shared" si="3"/>
        <v>0</v>
      </c>
    </row>
    <row r="43" spans="1:15" ht="33.75" x14ac:dyDescent="0.2">
      <c r="A43" s="10" t="s">
        <v>243</v>
      </c>
      <c r="B43" s="15" t="s">
        <v>96</v>
      </c>
      <c r="C43" s="10" t="s">
        <v>20</v>
      </c>
      <c r="D43" s="11" t="s">
        <v>18</v>
      </c>
      <c r="E43" s="12">
        <v>150452</v>
      </c>
      <c r="F43" s="12">
        <f t="shared" si="4"/>
        <v>150452</v>
      </c>
      <c r="G43" s="12">
        <v>150452</v>
      </c>
      <c r="H43" s="13">
        <v>1</v>
      </c>
      <c r="I43" s="13">
        <v>1</v>
      </c>
      <c r="J43" s="13">
        <v>1</v>
      </c>
      <c r="K43" s="13" t="s">
        <v>22</v>
      </c>
      <c r="L43" s="14">
        <f t="shared" si="0"/>
        <v>100</v>
      </c>
      <c r="M43" s="14">
        <f t="shared" si="1"/>
        <v>100</v>
      </c>
      <c r="N43" s="16">
        <f t="shared" si="2"/>
        <v>100</v>
      </c>
      <c r="O43" s="16">
        <f t="shared" si="3"/>
        <v>100</v>
      </c>
    </row>
    <row r="44" spans="1:15" ht="33.75" x14ac:dyDescent="0.2">
      <c r="A44" s="10" t="s">
        <v>244</v>
      </c>
      <c r="B44" s="15" t="s">
        <v>97</v>
      </c>
      <c r="C44" s="10" t="s">
        <v>20</v>
      </c>
      <c r="D44" s="11" t="s">
        <v>18</v>
      </c>
      <c r="E44" s="12">
        <v>2666489.52</v>
      </c>
      <c r="F44" s="12">
        <f t="shared" si="4"/>
        <v>2666489.52</v>
      </c>
      <c r="G44" s="12">
        <v>2547639.3199999998</v>
      </c>
      <c r="H44" s="13">
        <v>1</v>
      </c>
      <c r="I44" s="13">
        <v>1</v>
      </c>
      <c r="J44" s="13">
        <v>0.98</v>
      </c>
      <c r="K44" s="13" t="s">
        <v>22</v>
      </c>
      <c r="L44" s="14">
        <f t="shared" si="0"/>
        <v>95.542821409626228</v>
      </c>
      <c r="M44" s="14">
        <f t="shared" si="1"/>
        <v>95.542821409626228</v>
      </c>
      <c r="N44" s="16">
        <f t="shared" si="2"/>
        <v>98</v>
      </c>
      <c r="O44" s="16">
        <f t="shared" si="3"/>
        <v>98</v>
      </c>
    </row>
    <row r="45" spans="1:15" ht="33.75" x14ac:dyDescent="0.2">
      <c r="A45" s="10" t="s">
        <v>245</v>
      </c>
      <c r="B45" s="15" t="s">
        <v>98</v>
      </c>
      <c r="C45" s="10" t="s">
        <v>20</v>
      </c>
      <c r="D45" s="11" t="s">
        <v>18</v>
      </c>
      <c r="E45" s="12">
        <v>182120</v>
      </c>
      <c r="F45" s="12">
        <f t="shared" si="4"/>
        <v>182120</v>
      </c>
      <c r="G45" s="12">
        <v>0</v>
      </c>
      <c r="H45" s="13">
        <v>1</v>
      </c>
      <c r="I45" s="13">
        <v>1</v>
      </c>
      <c r="J45" s="13">
        <v>0</v>
      </c>
      <c r="K45" s="13" t="s">
        <v>22</v>
      </c>
      <c r="L45" s="14">
        <f t="shared" si="0"/>
        <v>0</v>
      </c>
      <c r="M45" s="14">
        <f t="shared" si="1"/>
        <v>0</v>
      </c>
      <c r="N45" s="16">
        <f t="shared" si="2"/>
        <v>0</v>
      </c>
      <c r="O45" s="16">
        <f t="shared" si="3"/>
        <v>0</v>
      </c>
    </row>
    <row r="46" spans="1:15" ht="33.75" x14ac:dyDescent="0.2">
      <c r="A46" s="10" t="s">
        <v>246</v>
      </c>
      <c r="B46" s="15" t="s">
        <v>99</v>
      </c>
      <c r="C46" s="10" t="s">
        <v>20</v>
      </c>
      <c r="D46" s="11" t="s">
        <v>18</v>
      </c>
      <c r="E46" s="12">
        <v>145000</v>
      </c>
      <c r="F46" s="12">
        <f t="shared" si="4"/>
        <v>145000</v>
      </c>
      <c r="G46" s="12">
        <v>0</v>
      </c>
      <c r="H46" s="13">
        <v>1</v>
      </c>
      <c r="I46" s="13">
        <v>1</v>
      </c>
      <c r="J46" s="13">
        <v>0</v>
      </c>
      <c r="K46" s="13" t="s">
        <v>22</v>
      </c>
      <c r="L46" s="14">
        <f t="shared" si="0"/>
        <v>0</v>
      </c>
      <c r="M46" s="14">
        <f t="shared" si="1"/>
        <v>0</v>
      </c>
      <c r="N46" s="16">
        <f t="shared" si="2"/>
        <v>0</v>
      </c>
      <c r="O46" s="16">
        <f t="shared" si="3"/>
        <v>0</v>
      </c>
    </row>
    <row r="47" spans="1:15" ht="33.75" x14ac:dyDescent="0.2">
      <c r="A47" s="10" t="s">
        <v>247</v>
      </c>
      <c r="B47" s="15" t="s">
        <v>100</v>
      </c>
      <c r="C47" s="10" t="s">
        <v>20</v>
      </c>
      <c r="D47" s="11" t="s">
        <v>18</v>
      </c>
      <c r="E47" s="12">
        <v>1497360.48</v>
      </c>
      <c r="F47" s="12">
        <f t="shared" si="4"/>
        <v>1497360.48</v>
      </c>
      <c r="G47" s="12">
        <v>0</v>
      </c>
      <c r="H47" s="13">
        <v>1</v>
      </c>
      <c r="I47" s="13">
        <v>1</v>
      </c>
      <c r="J47" s="13">
        <v>0</v>
      </c>
      <c r="K47" s="13" t="s">
        <v>22</v>
      </c>
      <c r="L47" s="14">
        <f t="shared" si="0"/>
        <v>0</v>
      </c>
      <c r="M47" s="14">
        <f t="shared" si="1"/>
        <v>0</v>
      </c>
      <c r="N47" s="16">
        <f t="shared" si="2"/>
        <v>0</v>
      </c>
      <c r="O47" s="16">
        <f t="shared" si="3"/>
        <v>0</v>
      </c>
    </row>
    <row r="48" spans="1:15" ht="33.75" x14ac:dyDescent="0.2">
      <c r="A48" s="10" t="s">
        <v>248</v>
      </c>
      <c r="B48" s="15" t="s">
        <v>101</v>
      </c>
      <c r="C48" s="10" t="s">
        <v>20</v>
      </c>
      <c r="D48" s="11" t="s">
        <v>18</v>
      </c>
      <c r="E48" s="12">
        <v>1498905.6000000001</v>
      </c>
      <c r="F48" s="12">
        <f t="shared" si="4"/>
        <v>1498905.6000000001</v>
      </c>
      <c r="G48" s="12">
        <v>1197946.31</v>
      </c>
      <c r="H48" s="13">
        <v>1</v>
      </c>
      <c r="I48" s="13">
        <v>1</v>
      </c>
      <c r="J48" s="13">
        <v>0.88</v>
      </c>
      <c r="K48" s="13" t="s">
        <v>22</v>
      </c>
      <c r="L48" s="14">
        <f t="shared" si="0"/>
        <v>79.921397985303415</v>
      </c>
      <c r="M48" s="14">
        <f t="shared" si="1"/>
        <v>79.921397985303415</v>
      </c>
      <c r="N48" s="16">
        <f t="shared" si="2"/>
        <v>88</v>
      </c>
      <c r="O48" s="16">
        <f t="shared" si="3"/>
        <v>88</v>
      </c>
    </row>
    <row r="49" spans="1:16" ht="33.75" x14ac:dyDescent="0.2">
      <c r="A49" s="10" t="s">
        <v>249</v>
      </c>
      <c r="B49" s="15" t="s">
        <v>102</v>
      </c>
      <c r="C49" s="10" t="s">
        <v>20</v>
      </c>
      <c r="D49" s="11" t="s">
        <v>18</v>
      </c>
      <c r="E49" s="12">
        <v>2971921.98</v>
      </c>
      <c r="F49" s="12">
        <f t="shared" si="4"/>
        <v>2971921.98</v>
      </c>
      <c r="G49" s="12">
        <v>0</v>
      </c>
      <c r="H49" s="13">
        <v>1</v>
      </c>
      <c r="I49" s="13">
        <v>1</v>
      </c>
      <c r="J49" s="13">
        <v>0</v>
      </c>
      <c r="K49" s="13" t="s">
        <v>22</v>
      </c>
      <c r="L49" s="14">
        <f t="shared" si="0"/>
        <v>0</v>
      </c>
      <c r="M49" s="14">
        <f t="shared" si="1"/>
        <v>0</v>
      </c>
      <c r="N49" s="16">
        <f t="shared" si="2"/>
        <v>0</v>
      </c>
      <c r="O49" s="16">
        <f t="shared" si="3"/>
        <v>0</v>
      </c>
    </row>
    <row r="50" spans="1:16" ht="33.75" x14ac:dyDescent="0.2">
      <c r="A50" s="10" t="s">
        <v>187</v>
      </c>
      <c r="B50" s="15" t="s">
        <v>188</v>
      </c>
      <c r="C50" s="10" t="s">
        <v>20</v>
      </c>
      <c r="D50" s="11" t="s">
        <v>18</v>
      </c>
      <c r="E50" s="12">
        <v>495861.95</v>
      </c>
      <c r="F50" s="12">
        <f t="shared" si="4"/>
        <v>495861.95</v>
      </c>
      <c r="G50" s="12">
        <v>395945.7</v>
      </c>
      <c r="H50" s="13">
        <v>1</v>
      </c>
      <c r="I50" s="13">
        <v>1</v>
      </c>
      <c r="J50" s="13">
        <v>1</v>
      </c>
      <c r="K50" s="13" t="s">
        <v>22</v>
      </c>
      <c r="L50" s="14">
        <f t="shared" si="0"/>
        <v>79.849986473049611</v>
      </c>
      <c r="M50" s="14">
        <f t="shared" si="1"/>
        <v>79.849986473049611</v>
      </c>
      <c r="N50" s="16">
        <f t="shared" si="2"/>
        <v>100</v>
      </c>
      <c r="O50" s="16">
        <f t="shared" si="3"/>
        <v>100</v>
      </c>
    </row>
    <row r="51" spans="1:16" ht="33.75" x14ac:dyDescent="0.2">
      <c r="A51" s="10" t="s">
        <v>250</v>
      </c>
      <c r="B51" s="15" t="s">
        <v>103</v>
      </c>
      <c r="C51" s="10" t="s">
        <v>20</v>
      </c>
      <c r="D51" s="11" t="s">
        <v>18</v>
      </c>
      <c r="E51" s="12">
        <v>455416.93</v>
      </c>
      <c r="F51" s="12">
        <f t="shared" si="4"/>
        <v>455416.93</v>
      </c>
      <c r="G51" s="12">
        <v>126603.08</v>
      </c>
      <c r="H51" s="13">
        <v>1</v>
      </c>
      <c r="I51" s="13">
        <v>1</v>
      </c>
      <c r="J51" s="13">
        <v>1</v>
      </c>
      <c r="K51" s="13" t="s">
        <v>22</v>
      </c>
      <c r="L51" s="14">
        <f t="shared" si="0"/>
        <v>27.799379351136551</v>
      </c>
      <c r="M51" s="14">
        <f t="shared" si="1"/>
        <v>27.799379351136551</v>
      </c>
      <c r="N51" s="16">
        <f t="shared" si="2"/>
        <v>100</v>
      </c>
      <c r="O51" s="16">
        <f t="shared" si="3"/>
        <v>100</v>
      </c>
    </row>
    <row r="52" spans="1:16" ht="33.75" x14ac:dyDescent="0.2">
      <c r="A52" s="10" t="s">
        <v>160</v>
      </c>
      <c r="B52" s="15" t="s">
        <v>161</v>
      </c>
      <c r="C52" s="10" t="s">
        <v>20</v>
      </c>
      <c r="D52" s="11" t="s">
        <v>18</v>
      </c>
      <c r="E52" s="12">
        <v>0</v>
      </c>
      <c r="F52" s="12">
        <v>0</v>
      </c>
      <c r="G52" s="12">
        <v>0</v>
      </c>
      <c r="H52" s="13">
        <v>1</v>
      </c>
      <c r="I52" s="13">
        <v>1</v>
      </c>
      <c r="J52" s="13">
        <v>0</v>
      </c>
      <c r="K52" s="13" t="s">
        <v>22</v>
      </c>
      <c r="L52" s="14">
        <v>0</v>
      </c>
      <c r="M52" s="14">
        <v>0</v>
      </c>
      <c r="N52" s="16">
        <f t="shared" si="2"/>
        <v>0</v>
      </c>
      <c r="O52" s="16">
        <f t="shared" si="3"/>
        <v>0</v>
      </c>
    </row>
    <row r="53" spans="1:16" ht="33.75" x14ac:dyDescent="0.2">
      <c r="A53" s="10" t="s">
        <v>251</v>
      </c>
      <c r="B53" s="15" t="s">
        <v>34</v>
      </c>
      <c r="C53" s="10" t="s">
        <v>20</v>
      </c>
      <c r="D53" s="11" t="s">
        <v>18</v>
      </c>
      <c r="E53" s="12">
        <v>1486853.19</v>
      </c>
      <c r="F53" s="12">
        <f t="shared" si="4"/>
        <v>1486853.19</v>
      </c>
      <c r="G53" s="12">
        <v>0</v>
      </c>
      <c r="H53" s="13">
        <v>1</v>
      </c>
      <c r="I53" s="13">
        <v>1</v>
      </c>
      <c r="J53" s="13">
        <v>0</v>
      </c>
      <c r="K53" s="13" t="s">
        <v>22</v>
      </c>
      <c r="L53" s="14">
        <f t="shared" si="0"/>
        <v>0</v>
      </c>
      <c r="M53" s="14">
        <f t="shared" si="1"/>
        <v>0</v>
      </c>
      <c r="N53" s="16">
        <f t="shared" si="2"/>
        <v>0</v>
      </c>
      <c r="O53" s="16">
        <f t="shared" si="3"/>
        <v>0</v>
      </c>
    </row>
    <row r="54" spans="1:16" s="5" customFormat="1" ht="33.75" x14ac:dyDescent="0.2">
      <c r="A54" s="10" t="s">
        <v>252</v>
      </c>
      <c r="B54" s="15" t="s">
        <v>163</v>
      </c>
      <c r="C54" s="10" t="s">
        <v>20</v>
      </c>
      <c r="D54" s="11" t="s">
        <v>18</v>
      </c>
      <c r="E54" s="12">
        <v>0</v>
      </c>
      <c r="F54" s="12">
        <f t="shared" si="4"/>
        <v>0</v>
      </c>
      <c r="G54" s="12">
        <v>0</v>
      </c>
      <c r="H54" s="13">
        <v>1</v>
      </c>
      <c r="I54" s="13">
        <v>1</v>
      </c>
      <c r="J54" s="13">
        <v>0</v>
      </c>
      <c r="K54" s="13" t="s">
        <v>22</v>
      </c>
      <c r="L54" s="14">
        <v>0</v>
      </c>
      <c r="M54" s="14">
        <v>0</v>
      </c>
      <c r="N54" s="16">
        <f t="shared" si="2"/>
        <v>0</v>
      </c>
      <c r="O54" s="16">
        <f t="shared" si="3"/>
        <v>0</v>
      </c>
    </row>
    <row r="55" spans="1:16" s="5" customFormat="1" ht="33.75" x14ac:dyDescent="0.2">
      <c r="A55" s="10" t="s">
        <v>253</v>
      </c>
      <c r="B55" s="15" t="s">
        <v>104</v>
      </c>
      <c r="C55" s="10" t="s">
        <v>20</v>
      </c>
      <c r="D55" s="11" t="s">
        <v>18</v>
      </c>
      <c r="E55" s="12">
        <v>1596164.95</v>
      </c>
      <c r="F55" s="12">
        <f t="shared" si="4"/>
        <v>1596164.95</v>
      </c>
      <c r="G55" s="12">
        <v>1053516.0900000001</v>
      </c>
      <c r="H55" s="13">
        <v>1</v>
      </c>
      <c r="I55" s="13">
        <v>1</v>
      </c>
      <c r="J55" s="13">
        <v>0.83</v>
      </c>
      <c r="K55" s="13" t="s">
        <v>22</v>
      </c>
      <c r="L55" s="14">
        <f t="shared" si="0"/>
        <v>66.002958528816208</v>
      </c>
      <c r="M55" s="14">
        <f t="shared" si="1"/>
        <v>66.002958528816208</v>
      </c>
      <c r="N55" s="16">
        <f t="shared" si="2"/>
        <v>83</v>
      </c>
      <c r="O55" s="16">
        <f t="shared" si="3"/>
        <v>83</v>
      </c>
      <c r="P55"/>
    </row>
    <row r="56" spans="1:16" ht="33.75" x14ac:dyDescent="0.2">
      <c r="A56" s="10" t="s">
        <v>254</v>
      </c>
      <c r="B56" s="15" t="s">
        <v>164</v>
      </c>
      <c r="C56" s="10" t="s">
        <v>20</v>
      </c>
      <c r="D56" s="11" t="s">
        <v>18</v>
      </c>
      <c r="E56" s="12">
        <v>0</v>
      </c>
      <c r="F56" s="12">
        <f t="shared" si="4"/>
        <v>0</v>
      </c>
      <c r="G56" s="12">
        <v>0</v>
      </c>
      <c r="H56" s="13">
        <v>1</v>
      </c>
      <c r="I56" s="13">
        <v>1</v>
      </c>
      <c r="J56" s="13">
        <v>0</v>
      </c>
      <c r="K56" s="13" t="s">
        <v>22</v>
      </c>
      <c r="L56" s="14">
        <v>0</v>
      </c>
      <c r="M56" s="14">
        <v>0</v>
      </c>
      <c r="N56" s="16">
        <f t="shared" si="2"/>
        <v>0</v>
      </c>
      <c r="O56" s="16">
        <f t="shared" si="3"/>
        <v>0</v>
      </c>
    </row>
    <row r="57" spans="1:16" ht="33.75" x14ac:dyDescent="0.2">
      <c r="A57" s="10" t="s">
        <v>255</v>
      </c>
      <c r="B57" s="15" t="s">
        <v>37</v>
      </c>
      <c r="C57" s="10" t="s">
        <v>20</v>
      </c>
      <c r="D57" s="11" t="s">
        <v>18</v>
      </c>
      <c r="E57" s="12">
        <v>4000000</v>
      </c>
      <c r="F57" s="12">
        <f t="shared" si="4"/>
        <v>4000000</v>
      </c>
      <c r="G57" s="12">
        <v>973043.1</v>
      </c>
      <c r="H57" s="13">
        <v>1</v>
      </c>
      <c r="I57" s="13">
        <v>1</v>
      </c>
      <c r="J57" s="13">
        <v>0.03</v>
      </c>
      <c r="K57" s="13" t="s">
        <v>22</v>
      </c>
      <c r="L57" s="14">
        <f t="shared" si="0"/>
        <v>24.326077499999997</v>
      </c>
      <c r="M57" s="14">
        <f t="shared" si="1"/>
        <v>24.326077499999997</v>
      </c>
      <c r="N57" s="16">
        <f t="shared" si="2"/>
        <v>3</v>
      </c>
      <c r="O57" s="16">
        <f t="shared" si="3"/>
        <v>3</v>
      </c>
    </row>
    <row r="58" spans="1:16" ht="33.75" x14ac:dyDescent="0.2">
      <c r="A58" s="10" t="s">
        <v>256</v>
      </c>
      <c r="B58" s="15" t="s">
        <v>165</v>
      </c>
      <c r="C58" s="10" t="s">
        <v>20</v>
      </c>
      <c r="D58" s="11" t="s">
        <v>18</v>
      </c>
      <c r="E58" s="12">
        <v>0</v>
      </c>
      <c r="F58" s="12">
        <f t="shared" si="4"/>
        <v>0</v>
      </c>
      <c r="G58" s="12">
        <v>0</v>
      </c>
      <c r="H58" s="13">
        <v>1</v>
      </c>
      <c r="I58" s="13">
        <v>1</v>
      </c>
      <c r="J58" s="13">
        <v>0</v>
      </c>
      <c r="K58" s="13" t="s">
        <v>22</v>
      </c>
      <c r="L58" s="14">
        <v>0</v>
      </c>
      <c r="M58" s="14">
        <v>0</v>
      </c>
      <c r="N58" s="16">
        <f t="shared" si="2"/>
        <v>0</v>
      </c>
      <c r="O58" s="16">
        <f t="shared" si="3"/>
        <v>0</v>
      </c>
    </row>
    <row r="59" spans="1:16" ht="33.75" x14ac:dyDescent="0.2">
      <c r="A59" s="10" t="s">
        <v>257</v>
      </c>
      <c r="B59" s="15" t="s">
        <v>105</v>
      </c>
      <c r="C59" s="10" t="s">
        <v>20</v>
      </c>
      <c r="D59" s="11" t="s">
        <v>18</v>
      </c>
      <c r="E59" s="12">
        <v>8000000</v>
      </c>
      <c r="F59" s="12">
        <f t="shared" si="4"/>
        <v>8000000</v>
      </c>
      <c r="G59" s="12">
        <v>2400000</v>
      </c>
      <c r="H59" s="13">
        <v>1</v>
      </c>
      <c r="I59" s="13">
        <v>1</v>
      </c>
      <c r="J59" s="13">
        <v>0</v>
      </c>
      <c r="K59" s="13" t="s">
        <v>22</v>
      </c>
      <c r="L59" s="14">
        <f t="shared" si="0"/>
        <v>30</v>
      </c>
      <c r="M59" s="14">
        <f t="shared" si="1"/>
        <v>30</v>
      </c>
      <c r="N59" s="16">
        <f t="shared" si="2"/>
        <v>0</v>
      </c>
      <c r="O59" s="16">
        <f t="shared" si="3"/>
        <v>0</v>
      </c>
    </row>
    <row r="60" spans="1:16" ht="33.75" x14ac:dyDescent="0.2">
      <c r="A60" s="10" t="s">
        <v>258</v>
      </c>
      <c r="B60" s="15" t="s">
        <v>38</v>
      </c>
      <c r="C60" s="10" t="s">
        <v>20</v>
      </c>
      <c r="D60" s="11" t="s">
        <v>18</v>
      </c>
      <c r="E60" s="12">
        <v>8000000</v>
      </c>
      <c r="F60" s="12">
        <f t="shared" si="4"/>
        <v>8000000</v>
      </c>
      <c r="G60" s="12">
        <v>2400000</v>
      </c>
      <c r="H60" s="13">
        <v>1</v>
      </c>
      <c r="I60" s="13">
        <v>1</v>
      </c>
      <c r="J60" s="13">
        <v>0</v>
      </c>
      <c r="K60" s="13" t="s">
        <v>22</v>
      </c>
      <c r="L60" s="14">
        <f t="shared" si="0"/>
        <v>30</v>
      </c>
      <c r="M60" s="14">
        <f t="shared" si="1"/>
        <v>30</v>
      </c>
      <c r="N60" s="16">
        <f t="shared" si="2"/>
        <v>0</v>
      </c>
      <c r="O60" s="16">
        <f t="shared" si="3"/>
        <v>0</v>
      </c>
    </row>
    <row r="61" spans="1:16" ht="33.75" x14ac:dyDescent="0.2">
      <c r="A61" s="10" t="s">
        <v>40</v>
      </c>
      <c r="B61" s="15" t="s">
        <v>41</v>
      </c>
      <c r="C61" s="10" t="s">
        <v>20</v>
      </c>
      <c r="D61" s="11" t="s">
        <v>18</v>
      </c>
      <c r="E61" s="12">
        <v>771195.05</v>
      </c>
      <c r="F61" s="12">
        <f t="shared" si="4"/>
        <v>771195.05</v>
      </c>
      <c r="G61" s="12">
        <v>0</v>
      </c>
      <c r="H61" s="13">
        <v>1</v>
      </c>
      <c r="I61" s="13">
        <v>1</v>
      </c>
      <c r="J61" s="13">
        <v>0</v>
      </c>
      <c r="K61" s="13" t="s">
        <v>22</v>
      </c>
      <c r="L61" s="14">
        <f t="shared" si="0"/>
        <v>0</v>
      </c>
      <c r="M61" s="14">
        <f t="shared" si="1"/>
        <v>0</v>
      </c>
      <c r="N61" s="16">
        <f t="shared" si="2"/>
        <v>0</v>
      </c>
      <c r="O61" s="16">
        <f t="shared" si="3"/>
        <v>0</v>
      </c>
    </row>
    <row r="62" spans="1:16" ht="33.75" x14ac:dyDescent="0.2">
      <c r="A62" s="10" t="s">
        <v>42</v>
      </c>
      <c r="B62" s="15" t="s">
        <v>43</v>
      </c>
      <c r="C62" s="10" t="s">
        <v>20</v>
      </c>
      <c r="D62" s="11" t="s">
        <v>18</v>
      </c>
      <c r="E62" s="12">
        <v>301040.74</v>
      </c>
      <c r="F62" s="12">
        <f t="shared" si="4"/>
        <v>301040.74</v>
      </c>
      <c r="G62" s="12">
        <v>0</v>
      </c>
      <c r="H62" s="13">
        <v>1</v>
      </c>
      <c r="I62" s="13">
        <v>1</v>
      </c>
      <c r="J62" s="13">
        <v>0</v>
      </c>
      <c r="K62" s="13" t="s">
        <v>22</v>
      </c>
      <c r="L62" s="14">
        <f t="shared" si="0"/>
        <v>0</v>
      </c>
      <c r="M62" s="14">
        <f t="shared" si="1"/>
        <v>0</v>
      </c>
      <c r="N62" s="16">
        <f t="shared" si="2"/>
        <v>0</v>
      </c>
      <c r="O62" s="16">
        <f t="shared" si="3"/>
        <v>0</v>
      </c>
    </row>
    <row r="63" spans="1:16" ht="33.75" x14ac:dyDescent="0.2">
      <c r="A63" s="10" t="s">
        <v>166</v>
      </c>
      <c r="B63" s="15" t="s">
        <v>109</v>
      </c>
      <c r="C63" s="10" t="s">
        <v>20</v>
      </c>
      <c r="D63" s="11" t="s">
        <v>18</v>
      </c>
      <c r="E63" s="12">
        <v>1498853.74</v>
      </c>
      <c r="F63" s="12">
        <f t="shared" si="4"/>
        <v>1498853.74</v>
      </c>
      <c r="G63" s="12">
        <v>447943.08</v>
      </c>
      <c r="H63" s="13">
        <v>1</v>
      </c>
      <c r="I63" s="13">
        <v>1</v>
      </c>
      <c r="J63" s="13">
        <v>0</v>
      </c>
      <c r="K63" s="13" t="s">
        <v>22</v>
      </c>
      <c r="L63" s="14">
        <f t="shared" si="0"/>
        <v>29.885709862524678</v>
      </c>
      <c r="M63" s="14">
        <f t="shared" si="1"/>
        <v>29.885709862524678</v>
      </c>
      <c r="N63" s="16">
        <f t="shared" si="2"/>
        <v>0</v>
      </c>
      <c r="O63" s="16">
        <f t="shared" si="3"/>
        <v>0</v>
      </c>
    </row>
    <row r="64" spans="1:16" ht="33.75" x14ac:dyDescent="0.2">
      <c r="A64" s="10" t="s">
        <v>167</v>
      </c>
      <c r="B64" s="15" t="s">
        <v>110</v>
      </c>
      <c r="C64" s="10" t="s">
        <v>20</v>
      </c>
      <c r="D64" s="11" t="s">
        <v>18</v>
      </c>
      <c r="E64" s="12">
        <v>196483.7</v>
      </c>
      <c r="F64" s="12">
        <f t="shared" si="4"/>
        <v>196483.7</v>
      </c>
      <c r="G64" s="12">
        <v>151219.95000000001</v>
      </c>
      <c r="H64" s="13">
        <v>1</v>
      </c>
      <c r="I64" s="13">
        <v>1</v>
      </c>
      <c r="J64" s="13">
        <v>1</v>
      </c>
      <c r="K64" s="13" t="s">
        <v>22</v>
      </c>
      <c r="L64" s="14">
        <f t="shared" si="0"/>
        <v>76.963101773836712</v>
      </c>
      <c r="M64" s="14">
        <f t="shared" si="1"/>
        <v>76.963101773836712</v>
      </c>
      <c r="N64" s="16">
        <f t="shared" si="2"/>
        <v>100</v>
      </c>
      <c r="O64" s="16">
        <f t="shared" si="3"/>
        <v>100</v>
      </c>
    </row>
    <row r="65" spans="1:15" ht="33.75" x14ac:dyDescent="0.2">
      <c r="A65" s="10" t="s">
        <v>189</v>
      </c>
      <c r="B65" s="15" t="s">
        <v>190</v>
      </c>
      <c r="C65" s="10" t="s">
        <v>20</v>
      </c>
      <c r="D65" s="11" t="s">
        <v>18</v>
      </c>
      <c r="E65" s="12">
        <v>1500000</v>
      </c>
      <c r="F65" s="12">
        <v>1500000</v>
      </c>
      <c r="G65" s="12">
        <v>0</v>
      </c>
      <c r="H65" s="13">
        <v>1</v>
      </c>
      <c r="I65" s="13">
        <v>1</v>
      </c>
      <c r="J65" s="13">
        <v>0</v>
      </c>
      <c r="K65" s="13" t="s">
        <v>22</v>
      </c>
      <c r="L65" s="14">
        <f t="shared" si="0"/>
        <v>0</v>
      </c>
      <c r="M65" s="14">
        <f t="shared" si="1"/>
        <v>0</v>
      </c>
      <c r="N65" s="16">
        <f t="shared" si="2"/>
        <v>0</v>
      </c>
      <c r="O65" s="16">
        <f t="shared" si="3"/>
        <v>0</v>
      </c>
    </row>
    <row r="66" spans="1:15" ht="33.75" x14ac:dyDescent="0.2">
      <c r="A66" s="10" t="s">
        <v>191</v>
      </c>
      <c r="B66" s="15" t="s">
        <v>192</v>
      </c>
      <c r="C66" s="10" t="s">
        <v>20</v>
      </c>
      <c r="D66" s="11" t="s">
        <v>18</v>
      </c>
      <c r="E66" s="12">
        <v>1500000</v>
      </c>
      <c r="F66" s="12">
        <v>1500000</v>
      </c>
      <c r="G66" s="12">
        <v>0</v>
      </c>
      <c r="H66" s="13">
        <v>1</v>
      </c>
      <c r="I66" s="13">
        <v>1</v>
      </c>
      <c r="J66" s="13">
        <v>0</v>
      </c>
      <c r="K66" s="13" t="s">
        <v>22</v>
      </c>
      <c r="L66" s="14">
        <f t="shared" si="0"/>
        <v>0</v>
      </c>
      <c r="M66" s="14">
        <f t="shared" si="1"/>
        <v>0</v>
      </c>
      <c r="N66" s="16">
        <f t="shared" si="2"/>
        <v>0</v>
      </c>
      <c r="O66" s="16">
        <f t="shared" si="3"/>
        <v>0</v>
      </c>
    </row>
    <row r="67" spans="1:15" ht="33.75" x14ac:dyDescent="0.2">
      <c r="A67" s="10" t="s">
        <v>193</v>
      </c>
      <c r="B67" s="15" t="s">
        <v>194</v>
      </c>
      <c r="C67" s="10" t="s">
        <v>20</v>
      </c>
      <c r="D67" s="11" t="s">
        <v>18</v>
      </c>
      <c r="E67" s="12">
        <v>5000000</v>
      </c>
      <c r="F67" s="12">
        <v>5000000</v>
      </c>
      <c r="G67" s="12">
        <v>0</v>
      </c>
      <c r="H67" s="13">
        <v>1</v>
      </c>
      <c r="I67" s="13">
        <v>1</v>
      </c>
      <c r="J67" s="13">
        <v>0</v>
      </c>
      <c r="K67" s="13" t="s">
        <v>22</v>
      </c>
      <c r="L67" s="14">
        <f t="shared" si="0"/>
        <v>0</v>
      </c>
      <c r="M67" s="14">
        <f t="shared" si="1"/>
        <v>0</v>
      </c>
      <c r="N67" s="16">
        <f t="shared" si="2"/>
        <v>0</v>
      </c>
      <c r="O67" s="16">
        <f t="shared" si="3"/>
        <v>0</v>
      </c>
    </row>
    <row r="68" spans="1:15" ht="33.75" x14ac:dyDescent="0.2">
      <c r="A68" s="10" t="s">
        <v>35</v>
      </c>
      <c r="B68" s="15" t="s">
        <v>36</v>
      </c>
      <c r="C68" s="10" t="s">
        <v>20</v>
      </c>
      <c r="D68" s="11" t="s">
        <v>18</v>
      </c>
      <c r="E68" s="12">
        <v>576914.18000000005</v>
      </c>
      <c r="F68" s="12">
        <f t="shared" ref="F68:F90" si="5">E68</f>
        <v>576914.18000000005</v>
      </c>
      <c r="G68" s="12">
        <v>575153.18999999994</v>
      </c>
      <c r="H68" s="13">
        <v>1</v>
      </c>
      <c r="I68" s="13">
        <v>1</v>
      </c>
      <c r="J68" s="13">
        <v>1</v>
      </c>
      <c r="K68" s="13" t="s">
        <v>22</v>
      </c>
      <c r="L68" s="14">
        <f t="shared" si="0"/>
        <v>99.694757026079657</v>
      </c>
      <c r="M68" s="14">
        <f t="shared" si="1"/>
        <v>99.694757026079657</v>
      </c>
      <c r="N68" s="16">
        <f t="shared" si="2"/>
        <v>100</v>
      </c>
      <c r="O68" s="16">
        <f t="shared" si="3"/>
        <v>100</v>
      </c>
    </row>
    <row r="69" spans="1:15" ht="33.75" x14ac:dyDescent="0.2">
      <c r="A69" s="10" t="s">
        <v>259</v>
      </c>
      <c r="B69" s="15" t="s">
        <v>39</v>
      </c>
      <c r="C69" s="10" t="s">
        <v>20</v>
      </c>
      <c r="D69" s="11" t="s">
        <v>18</v>
      </c>
      <c r="E69" s="12">
        <v>462045.4</v>
      </c>
      <c r="F69" s="12">
        <f t="shared" si="5"/>
        <v>462045.4</v>
      </c>
      <c r="G69" s="12">
        <v>231022.7</v>
      </c>
      <c r="H69" s="13">
        <v>1</v>
      </c>
      <c r="I69" s="13">
        <v>1</v>
      </c>
      <c r="J69" s="13">
        <v>0</v>
      </c>
      <c r="K69" s="13" t="s">
        <v>22</v>
      </c>
      <c r="L69" s="14">
        <f t="shared" si="0"/>
        <v>50</v>
      </c>
      <c r="M69" s="14">
        <f t="shared" si="1"/>
        <v>50</v>
      </c>
      <c r="N69" s="16">
        <f t="shared" si="2"/>
        <v>0</v>
      </c>
      <c r="O69" s="16">
        <f t="shared" si="3"/>
        <v>0</v>
      </c>
    </row>
    <row r="70" spans="1:15" ht="33.75" x14ac:dyDescent="0.2">
      <c r="A70" s="10" t="s">
        <v>260</v>
      </c>
      <c r="B70" s="15" t="s">
        <v>168</v>
      </c>
      <c r="C70" s="10" t="s">
        <v>162</v>
      </c>
      <c r="D70" s="11" t="s">
        <v>18</v>
      </c>
      <c r="E70" s="12">
        <v>719080.5</v>
      </c>
      <c r="F70" s="12">
        <f t="shared" si="5"/>
        <v>719080.5</v>
      </c>
      <c r="G70" s="12">
        <v>614159.02</v>
      </c>
      <c r="H70" s="13">
        <v>1</v>
      </c>
      <c r="I70" s="13">
        <v>1</v>
      </c>
      <c r="J70" s="20">
        <v>1</v>
      </c>
      <c r="K70" s="13" t="s">
        <v>22</v>
      </c>
      <c r="L70" s="14">
        <f t="shared" ref="L70:L92" si="6">G70/E70*100</f>
        <v>85.408938220407876</v>
      </c>
      <c r="M70" s="14">
        <f t="shared" ref="M70:M92" si="7">G70/F70*100</f>
        <v>85.408938220407876</v>
      </c>
      <c r="N70" s="16">
        <f t="shared" si="2"/>
        <v>100</v>
      </c>
      <c r="O70" s="16">
        <f t="shared" si="3"/>
        <v>100</v>
      </c>
    </row>
    <row r="71" spans="1:15" ht="33.75" x14ac:dyDescent="0.2">
      <c r="A71" s="10" t="s">
        <v>261</v>
      </c>
      <c r="B71" s="15" t="s">
        <v>169</v>
      </c>
      <c r="C71" s="10" t="s">
        <v>162</v>
      </c>
      <c r="D71" s="11" t="s">
        <v>18</v>
      </c>
      <c r="E71" s="12">
        <v>658579.61</v>
      </c>
      <c r="F71" s="12">
        <f t="shared" si="5"/>
        <v>658579.61</v>
      </c>
      <c r="G71" s="12">
        <v>629640.76</v>
      </c>
      <c r="H71" s="13">
        <v>1</v>
      </c>
      <c r="I71" s="13">
        <v>1</v>
      </c>
      <c r="J71" s="13">
        <v>1</v>
      </c>
      <c r="K71" s="13" t="s">
        <v>22</v>
      </c>
      <c r="L71" s="14">
        <f t="shared" si="6"/>
        <v>95.605869121881867</v>
      </c>
      <c r="M71" s="14">
        <f t="shared" si="7"/>
        <v>95.605869121881867</v>
      </c>
      <c r="N71" s="16">
        <f t="shared" si="2"/>
        <v>100</v>
      </c>
      <c r="O71" s="16">
        <f t="shared" si="3"/>
        <v>100</v>
      </c>
    </row>
    <row r="72" spans="1:15" ht="33.75" x14ac:dyDescent="0.2">
      <c r="A72" s="10" t="s">
        <v>262</v>
      </c>
      <c r="B72" s="15" t="s">
        <v>170</v>
      </c>
      <c r="C72" s="10" t="s">
        <v>162</v>
      </c>
      <c r="D72" s="11" t="s">
        <v>18</v>
      </c>
      <c r="E72" s="12">
        <v>1771279.7</v>
      </c>
      <c r="F72" s="12">
        <f t="shared" si="5"/>
        <v>1771279.7</v>
      </c>
      <c r="G72" s="12">
        <v>1275149.92</v>
      </c>
      <c r="H72" s="13">
        <v>1</v>
      </c>
      <c r="I72" s="13">
        <v>1</v>
      </c>
      <c r="J72" s="13">
        <v>1</v>
      </c>
      <c r="K72" s="13" t="s">
        <v>22</v>
      </c>
      <c r="L72" s="14">
        <f t="shared" si="6"/>
        <v>71.990319767115267</v>
      </c>
      <c r="M72" s="14">
        <f t="shared" si="7"/>
        <v>71.990319767115267</v>
      </c>
      <c r="N72" s="16">
        <f t="shared" si="2"/>
        <v>100</v>
      </c>
      <c r="O72" s="16">
        <f t="shared" si="3"/>
        <v>100</v>
      </c>
    </row>
    <row r="73" spans="1:15" ht="33.75" x14ac:dyDescent="0.2">
      <c r="A73" s="10" t="s">
        <v>263</v>
      </c>
      <c r="B73" s="15" t="s">
        <v>171</v>
      </c>
      <c r="C73" s="10" t="s">
        <v>162</v>
      </c>
      <c r="D73" s="11" t="s">
        <v>18</v>
      </c>
      <c r="E73" s="12">
        <v>14100000</v>
      </c>
      <c r="F73" s="12">
        <f t="shared" si="5"/>
        <v>14100000</v>
      </c>
      <c r="G73" s="12">
        <v>5833490.8300000001</v>
      </c>
      <c r="H73" s="13">
        <v>1</v>
      </c>
      <c r="I73" s="13">
        <v>1</v>
      </c>
      <c r="J73" s="13">
        <v>1</v>
      </c>
      <c r="K73" s="13" t="s">
        <v>22</v>
      </c>
      <c r="L73" s="14">
        <f t="shared" si="6"/>
        <v>41.372275390070925</v>
      </c>
      <c r="M73" s="14">
        <f t="shared" si="7"/>
        <v>41.372275390070925</v>
      </c>
      <c r="N73" s="16">
        <f t="shared" ref="N73:N92" si="8">J73/I73*100</f>
        <v>100</v>
      </c>
      <c r="O73" s="16">
        <f t="shared" ref="O73:O92" si="9">J73/I73*100</f>
        <v>100</v>
      </c>
    </row>
    <row r="74" spans="1:15" ht="33.75" x14ac:dyDescent="0.2">
      <c r="A74" s="10" t="s">
        <v>264</v>
      </c>
      <c r="B74" s="15" t="s">
        <v>172</v>
      </c>
      <c r="C74" s="10" t="s">
        <v>162</v>
      </c>
      <c r="D74" s="11" t="s">
        <v>18</v>
      </c>
      <c r="E74" s="12">
        <v>1456199.27</v>
      </c>
      <c r="F74" s="12">
        <f t="shared" si="5"/>
        <v>1456199.27</v>
      </c>
      <c r="G74" s="12">
        <v>1114429.3899999999</v>
      </c>
      <c r="H74" s="13">
        <v>1</v>
      </c>
      <c r="I74" s="13">
        <v>1</v>
      </c>
      <c r="J74" s="13">
        <v>0.9</v>
      </c>
      <c r="K74" s="13" t="s">
        <v>22</v>
      </c>
      <c r="L74" s="14">
        <f t="shared" si="6"/>
        <v>76.530006089070483</v>
      </c>
      <c r="M74" s="14">
        <f t="shared" si="7"/>
        <v>76.530006089070483</v>
      </c>
      <c r="N74" s="16">
        <f t="shared" si="8"/>
        <v>90</v>
      </c>
      <c r="O74" s="16">
        <f t="shared" si="9"/>
        <v>90</v>
      </c>
    </row>
    <row r="75" spans="1:15" ht="33.75" x14ac:dyDescent="0.2">
      <c r="A75" s="10" t="s">
        <v>265</v>
      </c>
      <c r="B75" s="15" t="s">
        <v>173</v>
      </c>
      <c r="C75" s="10" t="s">
        <v>162</v>
      </c>
      <c r="D75" s="11" t="s">
        <v>18</v>
      </c>
      <c r="E75" s="12">
        <v>3892778.65</v>
      </c>
      <c r="F75" s="12">
        <f t="shared" si="5"/>
        <v>3892778.65</v>
      </c>
      <c r="G75" s="12">
        <v>2221449.7799999998</v>
      </c>
      <c r="H75" s="13">
        <v>1</v>
      </c>
      <c r="I75" s="13">
        <v>1</v>
      </c>
      <c r="J75" s="13">
        <v>0.65</v>
      </c>
      <c r="K75" s="13" t="s">
        <v>22</v>
      </c>
      <c r="L75" s="14">
        <f t="shared" si="6"/>
        <v>57.065915628159338</v>
      </c>
      <c r="M75" s="14">
        <f t="shared" si="7"/>
        <v>57.065915628159338</v>
      </c>
      <c r="N75" s="16">
        <f t="shared" si="8"/>
        <v>65</v>
      </c>
      <c r="O75" s="16">
        <f t="shared" si="9"/>
        <v>65</v>
      </c>
    </row>
    <row r="76" spans="1:15" ht="33.75" x14ac:dyDescent="0.2">
      <c r="A76" s="10" t="s">
        <v>266</v>
      </c>
      <c r="B76" s="15" t="s">
        <v>174</v>
      </c>
      <c r="C76" s="10" t="s">
        <v>162</v>
      </c>
      <c r="D76" s="11" t="s">
        <v>18</v>
      </c>
      <c r="E76" s="12">
        <v>1823715.46</v>
      </c>
      <c r="F76" s="12">
        <f t="shared" si="5"/>
        <v>1823715.46</v>
      </c>
      <c r="G76" s="12">
        <v>984493.29</v>
      </c>
      <c r="H76" s="13">
        <v>1</v>
      </c>
      <c r="I76" s="13">
        <v>1</v>
      </c>
      <c r="J76" s="13">
        <v>0.6</v>
      </c>
      <c r="K76" s="13" t="s">
        <v>22</v>
      </c>
      <c r="L76" s="14">
        <f t="shared" si="6"/>
        <v>53.982834032673068</v>
      </c>
      <c r="M76" s="14">
        <f t="shared" si="7"/>
        <v>53.982834032673068</v>
      </c>
      <c r="N76" s="16">
        <f t="shared" si="8"/>
        <v>60</v>
      </c>
      <c r="O76" s="16">
        <f t="shared" si="9"/>
        <v>60</v>
      </c>
    </row>
    <row r="77" spans="1:15" ht="33.75" x14ac:dyDescent="0.2">
      <c r="A77" s="10" t="s">
        <v>175</v>
      </c>
      <c r="B77" s="15" t="s">
        <v>176</v>
      </c>
      <c r="C77" s="10" t="s">
        <v>162</v>
      </c>
      <c r="D77" s="11" t="s">
        <v>18</v>
      </c>
      <c r="E77" s="12">
        <v>3051347.6</v>
      </c>
      <c r="F77" s="12">
        <f t="shared" si="5"/>
        <v>3051347.6</v>
      </c>
      <c r="G77" s="12">
        <v>1744463.84</v>
      </c>
      <c r="H77" s="13">
        <v>1</v>
      </c>
      <c r="I77" s="13">
        <v>1</v>
      </c>
      <c r="J77" s="13">
        <v>0.93</v>
      </c>
      <c r="K77" s="13" t="s">
        <v>22</v>
      </c>
      <c r="L77" s="14">
        <f t="shared" si="6"/>
        <v>57.170275847956489</v>
      </c>
      <c r="M77" s="14">
        <f t="shared" si="7"/>
        <v>57.170275847956489</v>
      </c>
      <c r="N77" s="16">
        <f t="shared" si="8"/>
        <v>93</v>
      </c>
      <c r="O77" s="16">
        <f t="shared" si="9"/>
        <v>93</v>
      </c>
    </row>
    <row r="78" spans="1:15" ht="33.75" x14ac:dyDescent="0.2">
      <c r="A78" s="10" t="s">
        <v>267</v>
      </c>
      <c r="B78" s="15" t="s">
        <v>177</v>
      </c>
      <c r="C78" s="10" t="s">
        <v>162</v>
      </c>
      <c r="D78" s="11" t="s">
        <v>18</v>
      </c>
      <c r="E78" s="12">
        <v>5000000</v>
      </c>
      <c r="F78" s="12">
        <f t="shared" si="5"/>
        <v>5000000</v>
      </c>
      <c r="G78" s="12">
        <v>2390908.34</v>
      </c>
      <c r="H78" s="13">
        <v>1</v>
      </c>
      <c r="I78" s="13">
        <v>1</v>
      </c>
      <c r="J78" s="13">
        <v>0.55000000000000004</v>
      </c>
      <c r="K78" s="13" t="s">
        <v>22</v>
      </c>
      <c r="L78" s="14">
        <f t="shared" si="6"/>
        <v>47.818166799999993</v>
      </c>
      <c r="M78" s="14">
        <f t="shared" si="7"/>
        <v>47.818166799999993</v>
      </c>
      <c r="N78" s="16">
        <f t="shared" si="8"/>
        <v>55.000000000000007</v>
      </c>
      <c r="O78" s="16">
        <f t="shared" si="9"/>
        <v>55.000000000000007</v>
      </c>
    </row>
    <row r="79" spans="1:15" ht="33.75" x14ac:dyDescent="0.2">
      <c r="A79" s="10" t="s">
        <v>268</v>
      </c>
      <c r="B79" s="15" t="s">
        <v>178</v>
      </c>
      <c r="C79" s="10" t="s">
        <v>162</v>
      </c>
      <c r="D79" s="11" t="s">
        <v>18</v>
      </c>
      <c r="E79" s="12">
        <v>5533259.0199999996</v>
      </c>
      <c r="F79" s="12">
        <f t="shared" si="5"/>
        <v>5533259.0199999996</v>
      </c>
      <c r="G79" s="12">
        <v>1659977.71</v>
      </c>
      <c r="H79" s="13">
        <v>1</v>
      </c>
      <c r="I79" s="13">
        <v>1</v>
      </c>
      <c r="J79" s="13">
        <v>0.24</v>
      </c>
      <c r="K79" s="13" t="s">
        <v>22</v>
      </c>
      <c r="L79" s="14">
        <f t="shared" si="6"/>
        <v>30.000000072290128</v>
      </c>
      <c r="M79" s="14">
        <f t="shared" si="7"/>
        <v>30.000000072290128</v>
      </c>
      <c r="N79" s="16">
        <f t="shared" si="8"/>
        <v>24</v>
      </c>
      <c r="O79" s="16">
        <f t="shared" si="9"/>
        <v>24</v>
      </c>
    </row>
    <row r="80" spans="1:15" ht="33.75" x14ac:dyDescent="0.2">
      <c r="A80" s="10" t="s">
        <v>269</v>
      </c>
      <c r="B80" s="15" t="s">
        <v>179</v>
      </c>
      <c r="C80" s="10" t="s">
        <v>162</v>
      </c>
      <c r="D80" s="11" t="s">
        <v>18</v>
      </c>
      <c r="E80" s="12">
        <v>8000000</v>
      </c>
      <c r="F80" s="12">
        <f t="shared" si="5"/>
        <v>8000000</v>
      </c>
      <c r="G80" s="12">
        <v>3768442.33</v>
      </c>
      <c r="H80" s="13">
        <v>1</v>
      </c>
      <c r="I80" s="13">
        <v>1</v>
      </c>
      <c r="J80" s="13">
        <v>0</v>
      </c>
      <c r="K80" s="13" t="s">
        <v>22</v>
      </c>
      <c r="L80" s="14">
        <f t="shared" si="6"/>
        <v>47.105529125000004</v>
      </c>
      <c r="M80" s="14">
        <f t="shared" si="7"/>
        <v>47.105529125000004</v>
      </c>
      <c r="N80" s="16">
        <f t="shared" si="8"/>
        <v>0</v>
      </c>
      <c r="O80" s="16">
        <f t="shared" si="9"/>
        <v>0</v>
      </c>
    </row>
    <row r="81" spans="1:15" ht="33.75" x14ac:dyDescent="0.2">
      <c r="A81" s="10" t="s">
        <v>270</v>
      </c>
      <c r="B81" s="15" t="s">
        <v>180</v>
      </c>
      <c r="C81" s="10" t="s">
        <v>162</v>
      </c>
      <c r="D81" s="11" t="s">
        <v>18</v>
      </c>
      <c r="E81" s="12">
        <v>3500000</v>
      </c>
      <c r="F81" s="12">
        <f t="shared" si="5"/>
        <v>3500000</v>
      </c>
      <c r="G81" s="12">
        <v>1048007.23</v>
      </c>
      <c r="H81" s="13">
        <v>1</v>
      </c>
      <c r="I81" s="13">
        <v>1</v>
      </c>
      <c r="J81" s="13">
        <v>0</v>
      </c>
      <c r="K81" s="13" t="s">
        <v>22</v>
      </c>
      <c r="L81" s="14">
        <f t="shared" si="6"/>
        <v>29.94306371428571</v>
      </c>
      <c r="M81" s="14">
        <f t="shared" si="7"/>
        <v>29.94306371428571</v>
      </c>
      <c r="N81" s="16">
        <f t="shared" si="8"/>
        <v>0</v>
      </c>
      <c r="O81" s="16">
        <f t="shared" si="9"/>
        <v>0</v>
      </c>
    </row>
    <row r="82" spans="1:15" ht="33.75" x14ac:dyDescent="0.2">
      <c r="A82" s="10" t="s">
        <v>181</v>
      </c>
      <c r="B82" s="15" t="s">
        <v>182</v>
      </c>
      <c r="C82" s="10" t="s">
        <v>162</v>
      </c>
      <c r="D82" s="11" t="s">
        <v>18</v>
      </c>
      <c r="E82" s="12">
        <v>13756534.380000001</v>
      </c>
      <c r="F82" s="12">
        <f t="shared" si="5"/>
        <v>13756534.380000001</v>
      </c>
      <c r="G82" s="12">
        <v>0</v>
      </c>
      <c r="H82" s="13">
        <v>1</v>
      </c>
      <c r="I82" s="13">
        <v>1</v>
      </c>
      <c r="J82" s="13">
        <v>0</v>
      </c>
      <c r="K82" s="13" t="s">
        <v>22</v>
      </c>
      <c r="L82" s="14">
        <f t="shared" si="6"/>
        <v>0</v>
      </c>
      <c r="M82" s="14">
        <f t="shared" si="7"/>
        <v>0</v>
      </c>
      <c r="N82" s="16">
        <f t="shared" si="8"/>
        <v>0</v>
      </c>
      <c r="O82" s="16">
        <f t="shared" si="9"/>
        <v>0</v>
      </c>
    </row>
    <row r="83" spans="1:15" ht="33.75" x14ac:dyDescent="0.2">
      <c r="A83" s="10" t="s">
        <v>195</v>
      </c>
      <c r="B83" s="15" t="s">
        <v>196</v>
      </c>
      <c r="C83" s="10" t="s">
        <v>162</v>
      </c>
      <c r="D83" s="11" t="s">
        <v>18</v>
      </c>
      <c r="E83" s="12">
        <v>645458.25</v>
      </c>
      <c r="F83" s="12">
        <f t="shared" si="5"/>
        <v>645458.25</v>
      </c>
      <c r="G83" s="12">
        <v>0</v>
      </c>
      <c r="H83" s="13">
        <v>1</v>
      </c>
      <c r="I83" s="13">
        <v>1</v>
      </c>
      <c r="J83" s="13">
        <v>0</v>
      </c>
      <c r="K83" s="13" t="s">
        <v>22</v>
      </c>
      <c r="L83" s="14">
        <f t="shared" si="6"/>
        <v>0</v>
      </c>
      <c r="M83" s="14">
        <f t="shared" si="7"/>
        <v>0</v>
      </c>
      <c r="N83" s="16">
        <f t="shared" si="8"/>
        <v>0</v>
      </c>
      <c r="O83" s="16">
        <f t="shared" si="9"/>
        <v>0</v>
      </c>
    </row>
    <row r="84" spans="1:15" ht="33.75" x14ac:dyDescent="0.2">
      <c r="A84" s="10" t="s">
        <v>197</v>
      </c>
      <c r="B84" s="15" t="s">
        <v>198</v>
      </c>
      <c r="C84" s="10" t="s">
        <v>162</v>
      </c>
      <c r="D84" s="11" t="s">
        <v>18</v>
      </c>
      <c r="E84" s="12">
        <v>1200722.54</v>
      </c>
      <c r="F84" s="12">
        <f t="shared" si="5"/>
        <v>1200722.54</v>
      </c>
      <c r="G84" s="12">
        <v>0</v>
      </c>
      <c r="H84" s="13">
        <v>1</v>
      </c>
      <c r="I84" s="13">
        <v>1</v>
      </c>
      <c r="J84" s="13">
        <v>0</v>
      </c>
      <c r="K84" s="13" t="s">
        <v>22</v>
      </c>
      <c r="L84" s="14">
        <f t="shared" si="6"/>
        <v>0</v>
      </c>
      <c r="M84" s="14">
        <f t="shared" si="7"/>
        <v>0</v>
      </c>
      <c r="N84" s="16">
        <f t="shared" si="8"/>
        <v>0</v>
      </c>
      <c r="O84" s="16">
        <f t="shared" si="9"/>
        <v>0</v>
      </c>
    </row>
    <row r="85" spans="1:15" ht="33.75" x14ac:dyDescent="0.2">
      <c r="A85" s="10" t="s">
        <v>199</v>
      </c>
      <c r="B85" s="15" t="s">
        <v>200</v>
      </c>
      <c r="C85" s="10" t="s">
        <v>162</v>
      </c>
      <c r="D85" s="11" t="s">
        <v>18</v>
      </c>
      <c r="E85" s="12">
        <v>200395.8</v>
      </c>
      <c r="F85" s="12">
        <f t="shared" si="5"/>
        <v>200395.8</v>
      </c>
      <c r="G85" s="12">
        <v>0</v>
      </c>
      <c r="H85" s="13">
        <v>1</v>
      </c>
      <c r="I85" s="13">
        <v>1</v>
      </c>
      <c r="J85" s="13">
        <v>0</v>
      </c>
      <c r="K85" s="13" t="s">
        <v>22</v>
      </c>
      <c r="L85" s="14">
        <f t="shared" si="6"/>
        <v>0</v>
      </c>
      <c r="M85" s="14">
        <f t="shared" si="7"/>
        <v>0</v>
      </c>
      <c r="N85" s="16">
        <f t="shared" si="8"/>
        <v>0</v>
      </c>
      <c r="O85" s="16">
        <f t="shared" si="9"/>
        <v>0</v>
      </c>
    </row>
    <row r="86" spans="1:15" ht="29.25" customHeight="1" x14ac:dyDescent="0.2">
      <c r="A86" s="10" t="s">
        <v>201</v>
      </c>
      <c r="B86" s="15" t="s">
        <v>202</v>
      </c>
      <c r="C86" s="10" t="s">
        <v>162</v>
      </c>
      <c r="D86" s="11" t="s">
        <v>18</v>
      </c>
      <c r="E86" s="12">
        <v>857621.67</v>
      </c>
      <c r="F86" s="12">
        <f t="shared" si="5"/>
        <v>857621.67</v>
      </c>
      <c r="G86" s="12">
        <v>0</v>
      </c>
      <c r="H86" s="13">
        <v>1</v>
      </c>
      <c r="I86" s="13">
        <v>1</v>
      </c>
      <c r="J86" s="13">
        <v>0</v>
      </c>
      <c r="K86" s="13" t="s">
        <v>22</v>
      </c>
      <c r="L86" s="14">
        <f t="shared" si="6"/>
        <v>0</v>
      </c>
      <c r="M86" s="14">
        <f t="shared" si="7"/>
        <v>0</v>
      </c>
      <c r="N86" s="16">
        <f t="shared" si="8"/>
        <v>0</v>
      </c>
      <c r="O86" s="16">
        <f t="shared" si="9"/>
        <v>0</v>
      </c>
    </row>
    <row r="87" spans="1:15" ht="33.75" x14ac:dyDescent="0.2">
      <c r="A87" s="10" t="s">
        <v>203</v>
      </c>
      <c r="B87" s="15" t="s">
        <v>204</v>
      </c>
      <c r="C87" s="10" t="s">
        <v>162</v>
      </c>
      <c r="D87" s="11" t="s">
        <v>18</v>
      </c>
      <c r="E87" s="12">
        <v>1010803.11</v>
      </c>
      <c r="F87" s="12">
        <f t="shared" si="5"/>
        <v>1010803.11</v>
      </c>
      <c r="G87" s="12">
        <v>0</v>
      </c>
      <c r="H87" s="13">
        <v>1</v>
      </c>
      <c r="I87" s="13">
        <v>1</v>
      </c>
      <c r="J87" s="13">
        <v>0</v>
      </c>
      <c r="K87" s="13" t="s">
        <v>22</v>
      </c>
      <c r="L87" s="14">
        <f t="shared" si="6"/>
        <v>0</v>
      </c>
      <c r="M87" s="14">
        <f t="shared" si="7"/>
        <v>0</v>
      </c>
      <c r="N87" s="16">
        <f t="shared" si="8"/>
        <v>0</v>
      </c>
      <c r="O87" s="16">
        <f t="shared" si="9"/>
        <v>0</v>
      </c>
    </row>
    <row r="88" spans="1:15" ht="33.75" x14ac:dyDescent="0.2">
      <c r="A88" s="10" t="s">
        <v>271</v>
      </c>
      <c r="B88" s="15" t="s">
        <v>183</v>
      </c>
      <c r="C88" s="10" t="s">
        <v>162</v>
      </c>
      <c r="D88" s="11" t="s">
        <v>18</v>
      </c>
      <c r="E88" s="12">
        <v>1418546.37</v>
      </c>
      <c r="F88" s="12">
        <f t="shared" si="5"/>
        <v>1418546.37</v>
      </c>
      <c r="G88" s="12">
        <v>1388291.3</v>
      </c>
      <c r="H88" s="13">
        <v>1</v>
      </c>
      <c r="I88" s="13">
        <v>1</v>
      </c>
      <c r="J88" s="13">
        <v>0.97</v>
      </c>
      <c r="K88" s="13" t="s">
        <v>22</v>
      </c>
      <c r="L88" s="14">
        <f t="shared" si="6"/>
        <v>97.86717793370407</v>
      </c>
      <c r="M88" s="14">
        <f t="shared" si="7"/>
        <v>97.86717793370407</v>
      </c>
      <c r="N88" s="16">
        <f t="shared" si="8"/>
        <v>97</v>
      </c>
      <c r="O88" s="16">
        <f t="shared" si="9"/>
        <v>97</v>
      </c>
    </row>
    <row r="89" spans="1:15" ht="33.75" x14ac:dyDescent="0.2">
      <c r="A89" s="10" t="s">
        <v>184</v>
      </c>
      <c r="B89" s="15" t="s">
        <v>161</v>
      </c>
      <c r="C89" s="10" t="s">
        <v>185</v>
      </c>
      <c r="D89" s="11" t="s">
        <v>18</v>
      </c>
      <c r="E89" s="12">
        <v>100000000</v>
      </c>
      <c r="F89" s="12">
        <f t="shared" si="5"/>
        <v>100000000</v>
      </c>
      <c r="G89" s="12">
        <v>43689717.840000004</v>
      </c>
      <c r="H89" s="13">
        <v>1</v>
      </c>
      <c r="I89" s="13">
        <v>1</v>
      </c>
      <c r="J89" s="13">
        <v>0.37</v>
      </c>
      <c r="K89" s="13" t="s">
        <v>22</v>
      </c>
      <c r="L89" s="14">
        <f t="shared" si="6"/>
        <v>43.68971784</v>
      </c>
      <c r="M89" s="14">
        <f t="shared" si="7"/>
        <v>43.68971784</v>
      </c>
      <c r="N89" s="16">
        <f t="shared" si="8"/>
        <v>37</v>
      </c>
      <c r="O89" s="16">
        <f t="shared" si="9"/>
        <v>37</v>
      </c>
    </row>
    <row r="90" spans="1:15" ht="33.75" x14ac:dyDescent="0.2">
      <c r="A90" s="10" t="s">
        <v>186</v>
      </c>
      <c r="B90" s="15" t="s">
        <v>33</v>
      </c>
      <c r="C90" s="10" t="s">
        <v>162</v>
      </c>
      <c r="D90" s="11" t="s">
        <v>18</v>
      </c>
      <c r="E90" s="12">
        <v>0</v>
      </c>
      <c r="F90" s="12">
        <f t="shared" si="5"/>
        <v>0</v>
      </c>
      <c r="G90" s="12">
        <v>0</v>
      </c>
      <c r="H90" s="13">
        <v>1</v>
      </c>
      <c r="I90" s="13">
        <v>1</v>
      </c>
      <c r="J90" s="13">
        <v>0</v>
      </c>
      <c r="K90" s="13" t="s">
        <v>22</v>
      </c>
      <c r="L90" s="14" t="e">
        <f t="shared" si="6"/>
        <v>#DIV/0!</v>
      </c>
      <c r="M90" s="14" t="e">
        <f t="shared" si="7"/>
        <v>#DIV/0!</v>
      </c>
      <c r="N90" s="16">
        <f t="shared" si="8"/>
        <v>0</v>
      </c>
      <c r="O90" s="16">
        <f t="shared" si="9"/>
        <v>0</v>
      </c>
    </row>
    <row r="91" spans="1:15" ht="33.75" x14ac:dyDescent="0.2">
      <c r="A91" s="10" t="s">
        <v>272</v>
      </c>
      <c r="B91" s="15" t="s">
        <v>93</v>
      </c>
      <c r="C91" s="10" t="s">
        <v>20</v>
      </c>
      <c r="D91" s="11" t="s">
        <v>18</v>
      </c>
      <c r="E91" s="12">
        <v>10000000</v>
      </c>
      <c r="F91" s="12">
        <v>10000000</v>
      </c>
      <c r="G91" s="12">
        <v>0</v>
      </c>
      <c r="H91" s="19">
        <v>1</v>
      </c>
      <c r="I91" s="13">
        <v>1</v>
      </c>
      <c r="J91" s="13">
        <v>0</v>
      </c>
      <c r="K91" s="13" t="s">
        <v>22</v>
      </c>
      <c r="L91" s="14">
        <f t="shared" si="6"/>
        <v>0</v>
      </c>
      <c r="M91" s="14">
        <f t="shared" si="7"/>
        <v>0</v>
      </c>
      <c r="N91" s="16">
        <f t="shared" si="8"/>
        <v>0</v>
      </c>
      <c r="O91" s="16">
        <f t="shared" si="9"/>
        <v>0</v>
      </c>
    </row>
    <row r="92" spans="1:15" ht="33.75" x14ac:dyDescent="0.2">
      <c r="A92" s="10" t="s">
        <v>205</v>
      </c>
      <c r="B92" s="15" t="s">
        <v>206</v>
      </c>
      <c r="C92" s="10" t="s">
        <v>20</v>
      </c>
      <c r="D92" s="11" t="s">
        <v>18</v>
      </c>
      <c r="E92" s="12">
        <v>13014910</v>
      </c>
      <c r="F92" s="12">
        <v>13014910</v>
      </c>
      <c r="G92" s="12">
        <v>0</v>
      </c>
      <c r="H92" s="19">
        <v>1</v>
      </c>
      <c r="I92" s="13">
        <v>1</v>
      </c>
      <c r="J92" s="13">
        <v>0</v>
      </c>
      <c r="K92" s="13" t="s">
        <v>22</v>
      </c>
      <c r="L92" s="14">
        <f t="shared" si="6"/>
        <v>0</v>
      </c>
      <c r="M92" s="14">
        <f t="shared" si="7"/>
        <v>0</v>
      </c>
      <c r="N92" s="16">
        <f t="shared" si="8"/>
        <v>0</v>
      </c>
      <c r="O92" s="16">
        <f t="shared" si="9"/>
        <v>0</v>
      </c>
    </row>
    <row r="93" spans="1:15" ht="22.5" x14ac:dyDescent="0.2">
      <c r="A93" s="10">
        <v>52102</v>
      </c>
      <c r="B93" s="15" t="s">
        <v>188</v>
      </c>
      <c r="C93" s="10" t="s">
        <v>31</v>
      </c>
      <c r="D93" s="11" t="s">
        <v>18</v>
      </c>
      <c r="E93" s="12">
        <v>0</v>
      </c>
      <c r="F93" s="12">
        <v>0</v>
      </c>
      <c r="G93" s="12">
        <v>0</v>
      </c>
      <c r="H93" s="19">
        <v>0</v>
      </c>
      <c r="I93" s="13">
        <v>0</v>
      </c>
      <c r="J93" s="13">
        <v>0</v>
      </c>
      <c r="K93" s="13" t="s">
        <v>19</v>
      </c>
      <c r="L93" s="14">
        <v>0</v>
      </c>
      <c r="M93" s="14">
        <v>0</v>
      </c>
      <c r="N93" s="16">
        <v>0</v>
      </c>
      <c r="O93" s="16">
        <v>0</v>
      </c>
    </row>
    <row r="94" spans="1:15" ht="22.5" x14ac:dyDescent="0.2">
      <c r="A94" s="10">
        <v>52124</v>
      </c>
      <c r="B94" s="15" t="s">
        <v>109</v>
      </c>
      <c r="C94" s="10" t="s">
        <v>31</v>
      </c>
      <c r="D94" s="11" t="s">
        <v>18</v>
      </c>
      <c r="E94" s="12">
        <v>0</v>
      </c>
      <c r="F94" s="12">
        <v>0</v>
      </c>
      <c r="G94" s="12">
        <v>0</v>
      </c>
      <c r="H94" s="19">
        <v>0</v>
      </c>
      <c r="I94" s="13">
        <v>0</v>
      </c>
      <c r="J94" s="13">
        <v>0</v>
      </c>
      <c r="K94" s="13" t="s">
        <v>19</v>
      </c>
      <c r="L94" s="14">
        <v>0</v>
      </c>
      <c r="M94" s="14">
        <v>0</v>
      </c>
      <c r="N94" s="16">
        <v>0</v>
      </c>
      <c r="O94" s="16">
        <v>0</v>
      </c>
    </row>
    <row r="95" spans="1:15" ht="22.5" x14ac:dyDescent="0.2">
      <c r="A95" s="10">
        <v>52125</v>
      </c>
      <c r="B95" s="15" t="s">
        <v>110</v>
      </c>
      <c r="C95" s="10" t="s">
        <v>31</v>
      </c>
      <c r="D95" s="11" t="s">
        <v>18</v>
      </c>
      <c r="E95" s="12">
        <v>0</v>
      </c>
      <c r="F95" s="12">
        <v>0</v>
      </c>
      <c r="G95" s="12">
        <v>0</v>
      </c>
      <c r="H95" s="19">
        <v>0</v>
      </c>
      <c r="I95" s="13">
        <v>0</v>
      </c>
      <c r="J95" s="13">
        <v>0</v>
      </c>
      <c r="K95" s="13" t="s">
        <v>19</v>
      </c>
      <c r="L95" s="14">
        <v>0</v>
      </c>
      <c r="M95" s="14">
        <v>0</v>
      </c>
      <c r="N95" s="16">
        <v>0</v>
      </c>
      <c r="O95" s="16">
        <v>0</v>
      </c>
    </row>
    <row r="96" spans="1:15" ht="33.75" x14ac:dyDescent="0.2">
      <c r="A96" s="10">
        <v>55036</v>
      </c>
      <c r="B96" s="15" t="s">
        <v>207</v>
      </c>
      <c r="C96" s="10" t="s">
        <v>31</v>
      </c>
      <c r="D96" s="11" t="s">
        <v>18</v>
      </c>
      <c r="E96" s="12">
        <v>0</v>
      </c>
      <c r="F96" s="12">
        <v>0</v>
      </c>
      <c r="G96" s="12">
        <v>0</v>
      </c>
      <c r="H96" s="19">
        <v>0</v>
      </c>
      <c r="I96" s="13">
        <v>0</v>
      </c>
      <c r="J96" s="13">
        <v>0</v>
      </c>
      <c r="K96" s="13" t="s">
        <v>19</v>
      </c>
      <c r="L96" s="14">
        <v>0</v>
      </c>
      <c r="M96" s="14">
        <v>0</v>
      </c>
      <c r="N96" s="16">
        <v>0</v>
      </c>
      <c r="O96" s="16">
        <v>0</v>
      </c>
    </row>
    <row r="97" spans="1:15" ht="22.5" x14ac:dyDescent="0.2">
      <c r="A97" s="10">
        <v>55063</v>
      </c>
      <c r="B97" s="15" t="s">
        <v>23</v>
      </c>
      <c r="C97" s="10" t="s">
        <v>31</v>
      </c>
      <c r="D97" s="11" t="s">
        <v>18</v>
      </c>
      <c r="E97" s="12">
        <v>27472348.870000001</v>
      </c>
      <c r="F97" s="12">
        <v>27472348.870000001</v>
      </c>
      <c r="G97" s="12">
        <v>26801747.379999999</v>
      </c>
      <c r="H97" s="19">
        <v>1</v>
      </c>
      <c r="I97" s="13">
        <v>1</v>
      </c>
      <c r="J97" s="13">
        <v>1</v>
      </c>
      <c r="K97" s="13" t="s">
        <v>19</v>
      </c>
      <c r="L97" s="14">
        <f>+G97/E97%</f>
        <v>97.558994707102386</v>
      </c>
      <c r="M97" s="14">
        <f t="shared" ref="M97:M98" si="10">+G97/F97%</f>
        <v>97.558994707102386</v>
      </c>
      <c r="N97" s="16">
        <v>100</v>
      </c>
      <c r="O97" s="16">
        <v>100</v>
      </c>
    </row>
    <row r="98" spans="1:15" ht="22.5" x14ac:dyDescent="0.2">
      <c r="A98" s="10">
        <v>55079</v>
      </c>
      <c r="B98" s="15" t="s">
        <v>111</v>
      </c>
      <c r="C98" s="10" t="s">
        <v>31</v>
      </c>
      <c r="D98" s="11" t="s">
        <v>18</v>
      </c>
      <c r="E98" s="12">
        <v>1608036.44</v>
      </c>
      <c r="F98" s="12">
        <v>1608036.44</v>
      </c>
      <c r="G98" s="12">
        <v>0</v>
      </c>
      <c r="H98" s="19">
        <v>1</v>
      </c>
      <c r="I98" s="13">
        <v>0</v>
      </c>
      <c r="J98" s="13">
        <v>0</v>
      </c>
      <c r="K98" s="13" t="s">
        <v>19</v>
      </c>
      <c r="L98" s="14">
        <f t="shared" ref="L98:L101" si="11">+G98/E98%</f>
        <v>0</v>
      </c>
      <c r="M98" s="14">
        <f t="shared" si="10"/>
        <v>0</v>
      </c>
      <c r="N98" s="16">
        <v>0</v>
      </c>
      <c r="O98" s="16">
        <v>0</v>
      </c>
    </row>
    <row r="99" spans="1:15" ht="22.5" x14ac:dyDescent="0.2">
      <c r="A99" s="10">
        <v>55081</v>
      </c>
      <c r="B99" s="15" t="s">
        <v>112</v>
      </c>
      <c r="C99" s="10" t="s">
        <v>31</v>
      </c>
      <c r="D99" s="11" t="s">
        <v>18</v>
      </c>
      <c r="E99" s="12">
        <v>6580000.1100000003</v>
      </c>
      <c r="F99" s="12">
        <v>6580000.1100000003</v>
      </c>
      <c r="G99" s="12">
        <v>6579999.75</v>
      </c>
      <c r="H99" s="19">
        <v>1</v>
      </c>
      <c r="I99" s="13">
        <v>1</v>
      </c>
      <c r="J99" s="13">
        <v>1</v>
      </c>
      <c r="K99" s="13" t="s">
        <v>19</v>
      </c>
      <c r="L99" s="14">
        <f t="shared" si="11"/>
        <v>99.999994528875462</v>
      </c>
      <c r="M99" s="14">
        <f t="shared" ref="M99:M101" si="12">+G99/F99%</f>
        <v>99.999994528875462</v>
      </c>
      <c r="N99" s="16">
        <v>100</v>
      </c>
      <c r="O99" s="16">
        <v>100</v>
      </c>
    </row>
    <row r="100" spans="1:15" ht="22.5" x14ac:dyDescent="0.2">
      <c r="A100" s="10">
        <v>55082</v>
      </c>
      <c r="B100" s="15" t="s">
        <v>113</v>
      </c>
      <c r="C100" s="10" t="s">
        <v>31</v>
      </c>
      <c r="D100" s="11" t="s">
        <v>18</v>
      </c>
      <c r="E100" s="12">
        <v>671112.78</v>
      </c>
      <c r="F100" s="12">
        <v>671112.78</v>
      </c>
      <c r="G100" s="12">
        <v>435129.32</v>
      </c>
      <c r="H100" s="19">
        <v>1</v>
      </c>
      <c r="I100" s="13">
        <v>1</v>
      </c>
      <c r="J100" s="13">
        <v>1</v>
      </c>
      <c r="K100" s="13" t="s">
        <v>19</v>
      </c>
      <c r="L100" s="14">
        <f t="shared" si="11"/>
        <v>64.836989097421153</v>
      </c>
      <c r="M100" s="14">
        <f t="shared" si="12"/>
        <v>64.836989097421153</v>
      </c>
      <c r="N100" s="16">
        <v>100</v>
      </c>
      <c r="O100" s="16">
        <v>100</v>
      </c>
    </row>
    <row r="101" spans="1:15" ht="22.5" x14ac:dyDescent="0.2">
      <c r="A101" s="10">
        <v>55102</v>
      </c>
      <c r="B101" s="15" t="s">
        <v>29</v>
      </c>
      <c r="C101" s="10" t="s">
        <v>31</v>
      </c>
      <c r="D101" s="11" t="s">
        <v>18</v>
      </c>
      <c r="E101" s="12">
        <v>16785936.399999999</v>
      </c>
      <c r="F101" s="12">
        <v>16785936.399999999</v>
      </c>
      <c r="G101" s="12">
        <v>14853641.439999999</v>
      </c>
      <c r="H101" s="19">
        <v>1</v>
      </c>
      <c r="I101" s="13">
        <v>1</v>
      </c>
      <c r="J101" s="13">
        <v>1</v>
      </c>
      <c r="K101" s="13" t="s">
        <v>19</v>
      </c>
      <c r="L101" s="14">
        <f t="shared" si="11"/>
        <v>88.488607880106116</v>
      </c>
      <c r="M101" s="14">
        <f t="shared" si="12"/>
        <v>88.488607880106116</v>
      </c>
      <c r="N101" s="16">
        <v>100</v>
      </c>
      <c r="O101" s="16">
        <v>100</v>
      </c>
    </row>
    <row r="102" spans="1:15" ht="33.75" x14ac:dyDescent="0.2">
      <c r="A102" s="10">
        <v>55103</v>
      </c>
      <c r="B102" s="15" t="s">
        <v>30</v>
      </c>
      <c r="C102" s="10" t="s">
        <v>31</v>
      </c>
      <c r="D102" s="11" t="s">
        <v>18</v>
      </c>
      <c r="E102" s="12">
        <v>0</v>
      </c>
      <c r="F102" s="12">
        <v>0</v>
      </c>
      <c r="G102" s="12">
        <v>0</v>
      </c>
      <c r="H102" s="19">
        <v>1</v>
      </c>
      <c r="I102" s="13">
        <v>0</v>
      </c>
      <c r="J102" s="13">
        <v>0</v>
      </c>
      <c r="K102" s="13" t="s">
        <v>19</v>
      </c>
      <c r="L102" s="14">
        <v>0</v>
      </c>
      <c r="M102" s="14">
        <v>0</v>
      </c>
      <c r="N102" s="16">
        <v>0</v>
      </c>
      <c r="O102" s="16">
        <v>0</v>
      </c>
    </row>
    <row r="103" spans="1:15" ht="33.75" x14ac:dyDescent="0.2">
      <c r="A103" s="10">
        <v>55105</v>
      </c>
      <c r="B103" s="15" t="s">
        <v>114</v>
      </c>
      <c r="C103" s="10" t="s">
        <v>31</v>
      </c>
      <c r="D103" s="11" t="s">
        <v>18</v>
      </c>
      <c r="E103" s="12">
        <v>233092.44</v>
      </c>
      <c r="F103" s="12">
        <v>233092.44</v>
      </c>
      <c r="G103" s="12">
        <v>233085.02</v>
      </c>
      <c r="H103" s="19">
        <v>1</v>
      </c>
      <c r="I103" s="13">
        <v>1</v>
      </c>
      <c r="J103" s="13">
        <v>1</v>
      </c>
      <c r="K103" s="13" t="s">
        <v>19</v>
      </c>
      <c r="L103" s="14">
        <f t="shared" ref="L103" si="13">+G103/E103%</f>
        <v>99.9968167135751</v>
      </c>
      <c r="M103" s="14">
        <f t="shared" ref="M103" si="14">+G103/F103%</f>
        <v>99.9968167135751</v>
      </c>
      <c r="N103" s="16">
        <v>100</v>
      </c>
      <c r="O103" s="16">
        <v>100</v>
      </c>
    </row>
    <row r="104" spans="1:15" ht="22.5" x14ac:dyDescent="0.2">
      <c r="A104" s="10">
        <v>55110</v>
      </c>
      <c r="B104" s="15" t="s">
        <v>115</v>
      </c>
      <c r="C104" s="10" t="s">
        <v>31</v>
      </c>
      <c r="D104" s="11" t="s">
        <v>18</v>
      </c>
      <c r="E104" s="12">
        <v>449130.74</v>
      </c>
      <c r="F104" s="12">
        <v>449130.74</v>
      </c>
      <c r="G104" s="12">
        <v>317398.52</v>
      </c>
      <c r="H104" s="19">
        <v>1</v>
      </c>
      <c r="I104" s="13">
        <v>1</v>
      </c>
      <c r="J104" s="13">
        <v>1</v>
      </c>
      <c r="K104" s="13" t="s">
        <v>19</v>
      </c>
      <c r="L104" s="14">
        <f t="shared" ref="L104:L109" si="15">+G104/E104%</f>
        <v>70.669515963213755</v>
      </c>
      <c r="M104" s="14">
        <f t="shared" ref="M104:M110" si="16">+G104/F104%</f>
        <v>70.669515963213755</v>
      </c>
      <c r="N104" s="16">
        <v>100</v>
      </c>
      <c r="O104" s="16">
        <v>100</v>
      </c>
    </row>
    <row r="105" spans="1:15" ht="33.75" x14ac:dyDescent="0.2">
      <c r="A105" s="10">
        <v>55111</v>
      </c>
      <c r="B105" s="15" t="s">
        <v>116</v>
      </c>
      <c r="C105" s="10" t="s">
        <v>31</v>
      </c>
      <c r="D105" s="11" t="s">
        <v>18</v>
      </c>
      <c r="E105" s="12">
        <v>1600000</v>
      </c>
      <c r="F105" s="12">
        <v>1600000</v>
      </c>
      <c r="G105" s="12">
        <v>1508370.61</v>
      </c>
      <c r="H105" s="19">
        <v>1</v>
      </c>
      <c r="I105" s="13">
        <v>1</v>
      </c>
      <c r="J105" s="13">
        <v>1</v>
      </c>
      <c r="K105" s="13" t="s">
        <v>19</v>
      </c>
      <c r="L105" s="14">
        <f t="shared" si="15"/>
        <v>94.273163125000011</v>
      </c>
      <c r="M105" s="14">
        <f t="shared" si="16"/>
        <v>94.273163125000011</v>
      </c>
      <c r="N105" s="16">
        <v>100</v>
      </c>
      <c r="O105" s="16">
        <v>100</v>
      </c>
    </row>
    <row r="106" spans="1:15" ht="22.5" x14ac:dyDescent="0.2">
      <c r="A106" s="10">
        <v>55112</v>
      </c>
      <c r="B106" s="15" t="s">
        <v>117</v>
      </c>
      <c r="C106" s="10" t="s">
        <v>31</v>
      </c>
      <c r="D106" s="11" t="s">
        <v>18</v>
      </c>
      <c r="E106" s="12">
        <v>4347954.87</v>
      </c>
      <c r="F106" s="12">
        <v>4347954.87</v>
      </c>
      <c r="G106" s="12">
        <v>3393814.24</v>
      </c>
      <c r="H106" s="19">
        <v>1</v>
      </c>
      <c r="I106" s="13">
        <v>1</v>
      </c>
      <c r="J106" s="13">
        <v>1</v>
      </c>
      <c r="K106" s="13" t="s">
        <v>19</v>
      </c>
      <c r="L106" s="14">
        <f t="shared" si="15"/>
        <v>78.055415510787029</v>
      </c>
      <c r="M106" s="14">
        <f t="shared" si="16"/>
        <v>78.055415510787029</v>
      </c>
      <c r="N106" s="16">
        <v>100</v>
      </c>
      <c r="O106" s="16">
        <v>100</v>
      </c>
    </row>
    <row r="107" spans="1:15" ht="22.5" x14ac:dyDescent="0.2">
      <c r="A107" s="10">
        <v>55128</v>
      </c>
      <c r="B107" s="15" t="s">
        <v>118</v>
      </c>
      <c r="C107" s="10" t="s">
        <v>31</v>
      </c>
      <c r="D107" s="11" t="s">
        <v>18</v>
      </c>
      <c r="E107" s="12">
        <v>1500000</v>
      </c>
      <c r="F107" s="12">
        <v>1500000</v>
      </c>
      <c r="G107" s="12">
        <v>1191107.74</v>
      </c>
      <c r="H107" s="19">
        <v>1</v>
      </c>
      <c r="I107" s="13">
        <v>1</v>
      </c>
      <c r="J107" s="13">
        <v>1</v>
      </c>
      <c r="K107" s="13" t="s">
        <v>19</v>
      </c>
      <c r="L107" s="14">
        <f t="shared" si="15"/>
        <v>79.407182666666671</v>
      </c>
      <c r="M107" s="14">
        <f t="shared" si="16"/>
        <v>79.407182666666671</v>
      </c>
      <c r="N107" s="16">
        <v>100</v>
      </c>
      <c r="O107" s="16">
        <v>100</v>
      </c>
    </row>
    <row r="108" spans="1:15" ht="22.5" x14ac:dyDescent="0.2">
      <c r="A108" s="10">
        <v>55129</v>
      </c>
      <c r="B108" s="15" t="s">
        <v>33</v>
      </c>
      <c r="C108" s="10" t="s">
        <v>31</v>
      </c>
      <c r="D108" s="11" t="s">
        <v>18</v>
      </c>
      <c r="E108" s="12">
        <v>744830.78</v>
      </c>
      <c r="F108" s="12">
        <v>744830.78</v>
      </c>
      <c r="G108" s="12">
        <v>744807.14</v>
      </c>
      <c r="H108" s="19">
        <v>1</v>
      </c>
      <c r="I108" s="13">
        <v>1</v>
      </c>
      <c r="J108" s="13">
        <v>1</v>
      </c>
      <c r="K108" s="13" t="s">
        <v>19</v>
      </c>
      <c r="L108" s="14">
        <f t="shared" si="15"/>
        <v>99.99682612472057</v>
      </c>
      <c r="M108" s="14">
        <f t="shared" si="16"/>
        <v>99.99682612472057</v>
      </c>
      <c r="N108" s="16">
        <v>100</v>
      </c>
      <c r="O108" s="16">
        <v>100</v>
      </c>
    </row>
    <row r="109" spans="1:15" ht="22.5" x14ac:dyDescent="0.2">
      <c r="A109" s="10">
        <v>55130</v>
      </c>
      <c r="B109" s="15" t="s">
        <v>119</v>
      </c>
      <c r="C109" s="10" t="s">
        <v>31</v>
      </c>
      <c r="D109" s="11" t="s">
        <v>18</v>
      </c>
      <c r="E109" s="12">
        <v>1132013.83</v>
      </c>
      <c r="F109" s="12">
        <v>1132013.83</v>
      </c>
      <c r="G109" s="12">
        <v>1132013.83</v>
      </c>
      <c r="H109" s="19">
        <v>1</v>
      </c>
      <c r="I109" s="13">
        <v>1</v>
      </c>
      <c r="J109" s="13">
        <v>1</v>
      </c>
      <c r="K109" s="13" t="s">
        <v>19</v>
      </c>
      <c r="L109" s="14">
        <f t="shared" si="15"/>
        <v>100</v>
      </c>
      <c r="M109" s="14">
        <f t="shared" si="16"/>
        <v>100</v>
      </c>
      <c r="N109" s="16">
        <v>100</v>
      </c>
      <c r="O109" s="16">
        <v>100</v>
      </c>
    </row>
    <row r="110" spans="1:15" ht="33.75" x14ac:dyDescent="0.2">
      <c r="A110" s="10">
        <v>55156</v>
      </c>
      <c r="B110" s="15" t="s">
        <v>120</v>
      </c>
      <c r="C110" s="10" t="s">
        <v>31</v>
      </c>
      <c r="D110" s="11" t="s">
        <v>18</v>
      </c>
      <c r="E110" s="12">
        <v>11479244.1</v>
      </c>
      <c r="F110" s="12">
        <v>11479244.1</v>
      </c>
      <c r="G110" s="12">
        <v>11479244.1</v>
      </c>
      <c r="H110" s="19">
        <v>1</v>
      </c>
      <c r="I110" s="13">
        <v>1</v>
      </c>
      <c r="J110" s="13">
        <v>0</v>
      </c>
      <c r="K110" s="13" t="s">
        <v>19</v>
      </c>
      <c r="L110" s="14">
        <f>+G110/E110%</f>
        <v>100</v>
      </c>
      <c r="M110" s="14">
        <f t="shared" si="16"/>
        <v>100</v>
      </c>
      <c r="N110" s="16">
        <v>42.1</v>
      </c>
      <c r="O110" s="16">
        <v>42.1</v>
      </c>
    </row>
    <row r="111" spans="1:15" ht="22.5" x14ac:dyDescent="0.2">
      <c r="A111" s="10">
        <v>55158</v>
      </c>
      <c r="B111" s="15" t="s">
        <v>121</v>
      </c>
      <c r="C111" s="10" t="s">
        <v>31</v>
      </c>
      <c r="D111" s="11" t="s">
        <v>18</v>
      </c>
      <c r="E111" s="12">
        <v>0</v>
      </c>
      <c r="F111" s="12">
        <v>0</v>
      </c>
      <c r="G111" s="12">
        <v>0</v>
      </c>
      <c r="H111" s="19">
        <v>1</v>
      </c>
      <c r="I111" s="13">
        <v>0</v>
      </c>
      <c r="J111" s="13">
        <v>0</v>
      </c>
      <c r="K111" s="13" t="s">
        <v>19</v>
      </c>
      <c r="L111" s="14">
        <v>0</v>
      </c>
      <c r="M111" s="14">
        <v>0</v>
      </c>
      <c r="N111" s="16">
        <v>0</v>
      </c>
      <c r="O111" s="16">
        <v>0</v>
      </c>
    </row>
    <row r="112" spans="1:15" ht="22.5" x14ac:dyDescent="0.2">
      <c r="A112" s="10">
        <v>55159</v>
      </c>
      <c r="B112" s="15" t="s">
        <v>122</v>
      </c>
      <c r="C112" s="10" t="s">
        <v>31</v>
      </c>
      <c r="D112" s="11" t="s">
        <v>18</v>
      </c>
      <c r="E112" s="12">
        <v>629535.85</v>
      </c>
      <c r="F112" s="12">
        <v>629535.85</v>
      </c>
      <c r="G112" s="12">
        <v>629535.85</v>
      </c>
      <c r="H112" s="19">
        <v>1</v>
      </c>
      <c r="I112" s="13">
        <v>1</v>
      </c>
      <c r="J112" s="13">
        <v>1</v>
      </c>
      <c r="K112" s="13" t="s">
        <v>19</v>
      </c>
      <c r="L112" s="14">
        <v>100</v>
      </c>
      <c r="M112" s="14">
        <v>100</v>
      </c>
      <c r="N112" s="16">
        <v>100</v>
      </c>
      <c r="O112" s="16">
        <v>100</v>
      </c>
    </row>
    <row r="113" spans="1:15" ht="22.5" x14ac:dyDescent="0.2">
      <c r="A113" s="10">
        <v>55161</v>
      </c>
      <c r="B113" s="15" t="s">
        <v>123</v>
      </c>
      <c r="C113" s="10" t="s">
        <v>31</v>
      </c>
      <c r="D113" s="11" t="s">
        <v>18</v>
      </c>
      <c r="E113" s="12">
        <v>331625.74</v>
      </c>
      <c r="F113" s="12">
        <v>331625.74</v>
      </c>
      <c r="G113" s="12">
        <v>331596.71999999997</v>
      </c>
      <c r="H113" s="19">
        <v>1</v>
      </c>
      <c r="I113" s="13">
        <v>0</v>
      </c>
      <c r="J113" s="13">
        <v>0</v>
      </c>
      <c r="K113" s="13" t="s">
        <v>19</v>
      </c>
      <c r="L113" s="14">
        <f t="shared" ref="L113" si="17">+G113/E113%</f>
        <v>99.991249171430411</v>
      </c>
      <c r="M113" s="14">
        <f t="shared" ref="M113" si="18">+G113/F113%</f>
        <v>99.991249171430411</v>
      </c>
      <c r="N113" s="16">
        <v>100</v>
      </c>
      <c r="O113" s="16">
        <v>100</v>
      </c>
    </row>
    <row r="114" spans="1:15" ht="22.5" x14ac:dyDescent="0.2">
      <c r="A114" s="10">
        <v>55162</v>
      </c>
      <c r="B114" s="15" t="s">
        <v>124</v>
      </c>
      <c r="C114" s="10" t="s">
        <v>31</v>
      </c>
      <c r="D114" s="11" t="s">
        <v>18</v>
      </c>
      <c r="E114" s="12">
        <v>741543.75</v>
      </c>
      <c r="F114" s="12">
        <v>741543.75</v>
      </c>
      <c r="G114" s="12">
        <v>0</v>
      </c>
      <c r="H114" s="19">
        <v>1</v>
      </c>
      <c r="I114" s="13">
        <v>0</v>
      </c>
      <c r="J114" s="13">
        <v>0</v>
      </c>
      <c r="K114" s="13" t="s">
        <v>19</v>
      </c>
      <c r="L114" s="14">
        <v>0</v>
      </c>
      <c r="M114" s="14">
        <v>0</v>
      </c>
      <c r="N114" s="16">
        <v>0</v>
      </c>
      <c r="O114" s="16">
        <v>0</v>
      </c>
    </row>
    <row r="115" spans="1:15" ht="22.5" x14ac:dyDescent="0.2">
      <c r="A115" s="10">
        <v>55163</v>
      </c>
      <c r="B115" s="15" t="s">
        <v>125</v>
      </c>
      <c r="C115" s="10" t="s">
        <v>31</v>
      </c>
      <c r="D115" s="11" t="s">
        <v>18</v>
      </c>
      <c r="E115" s="12">
        <v>769624.03</v>
      </c>
      <c r="F115" s="12">
        <v>769624.03</v>
      </c>
      <c r="G115" s="12">
        <v>769529.89</v>
      </c>
      <c r="H115" s="19">
        <v>1</v>
      </c>
      <c r="I115" s="13">
        <v>1</v>
      </c>
      <c r="J115" s="13">
        <v>1</v>
      </c>
      <c r="K115" s="13" t="s">
        <v>19</v>
      </c>
      <c r="L115" s="14">
        <f t="shared" ref="L115" si="19">+G115/E115%</f>
        <v>99.987768053448121</v>
      </c>
      <c r="M115" s="14">
        <f t="shared" ref="M115" si="20">+G115/F115%</f>
        <v>99.987768053448121</v>
      </c>
      <c r="N115" s="16">
        <v>100</v>
      </c>
      <c r="O115" s="16">
        <v>100</v>
      </c>
    </row>
    <row r="116" spans="1:15" ht="22.5" x14ac:dyDescent="0.2">
      <c r="A116" s="10">
        <v>55164</v>
      </c>
      <c r="B116" s="15" t="s">
        <v>126</v>
      </c>
      <c r="C116" s="10" t="s">
        <v>31</v>
      </c>
      <c r="D116" s="11" t="s">
        <v>18</v>
      </c>
      <c r="E116" s="12">
        <v>1000000</v>
      </c>
      <c r="F116" s="12">
        <v>1000000</v>
      </c>
      <c r="G116" s="12">
        <v>0</v>
      </c>
      <c r="H116" s="19">
        <v>1</v>
      </c>
      <c r="I116" s="13">
        <v>0</v>
      </c>
      <c r="J116" s="13">
        <v>0</v>
      </c>
      <c r="K116" s="13" t="s">
        <v>19</v>
      </c>
      <c r="L116" s="14">
        <v>0</v>
      </c>
      <c r="M116" s="14">
        <v>0</v>
      </c>
      <c r="N116" s="16">
        <v>0</v>
      </c>
      <c r="O116" s="16">
        <v>0</v>
      </c>
    </row>
    <row r="117" spans="1:15" ht="22.5" x14ac:dyDescent="0.2">
      <c r="A117" s="10">
        <v>55165</v>
      </c>
      <c r="B117" s="15" t="s">
        <v>127</v>
      </c>
      <c r="C117" s="10" t="s">
        <v>31</v>
      </c>
      <c r="D117" s="11" t="s">
        <v>18</v>
      </c>
      <c r="E117" s="12">
        <v>2247520.9700000002</v>
      </c>
      <c r="F117" s="12">
        <v>2247520.9700000002</v>
      </c>
      <c r="G117" s="12">
        <v>2247520.9700000002</v>
      </c>
      <c r="H117" s="19">
        <v>1</v>
      </c>
      <c r="I117" s="13">
        <v>1</v>
      </c>
      <c r="J117" s="13">
        <v>1</v>
      </c>
      <c r="K117" s="13" t="s">
        <v>19</v>
      </c>
      <c r="L117" s="14">
        <f t="shared" ref="L117" si="21">+G117/E117%</f>
        <v>100</v>
      </c>
      <c r="M117" s="14">
        <f t="shared" ref="M117:M129" si="22">+G117/F117%</f>
        <v>100</v>
      </c>
      <c r="N117" s="16">
        <v>100</v>
      </c>
      <c r="O117" s="16">
        <v>100</v>
      </c>
    </row>
    <row r="118" spans="1:15" ht="33.75" x14ac:dyDescent="0.2">
      <c r="A118" s="10">
        <v>55167</v>
      </c>
      <c r="B118" s="15" t="s">
        <v>128</v>
      </c>
      <c r="C118" s="10" t="s">
        <v>31</v>
      </c>
      <c r="D118" s="11" t="s">
        <v>18</v>
      </c>
      <c r="E118" s="12">
        <v>1300000</v>
      </c>
      <c r="F118" s="12">
        <v>1300000</v>
      </c>
      <c r="G118" s="12">
        <v>389551.13</v>
      </c>
      <c r="H118" s="19">
        <v>1</v>
      </c>
      <c r="I118" s="13">
        <v>0</v>
      </c>
      <c r="J118" s="13">
        <v>0</v>
      </c>
      <c r="K118" s="13" t="s">
        <v>19</v>
      </c>
      <c r="L118" s="14">
        <f>+G118/E118%</f>
        <v>29.965471538461539</v>
      </c>
      <c r="M118" s="14">
        <f t="shared" si="22"/>
        <v>29.965471538461539</v>
      </c>
      <c r="N118" s="16">
        <v>100</v>
      </c>
      <c r="O118" s="16">
        <v>100</v>
      </c>
    </row>
    <row r="119" spans="1:15" ht="22.5" x14ac:dyDescent="0.2">
      <c r="A119" s="10">
        <v>55169</v>
      </c>
      <c r="B119" s="15" t="s">
        <v>129</v>
      </c>
      <c r="C119" s="10" t="s">
        <v>31</v>
      </c>
      <c r="D119" s="11" t="s">
        <v>18</v>
      </c>
      <c r="E119" s="12">
        <v>5500000</v>
      </c>
      <c r="F119" s="12">
        <v>5500000</v>
      </c>
      <c r="G119" s="12">
        <v>0</v>
      </c>
      <c r="H119" s="19">
        <v>1</v>
      </c>
      <c r="I119" s="13">
        <v>0</v>
      </c>
      <c r="J119" s="13">
        <v>0</v>
      </c>
      <c r="K119" s="13" t="s">
        <v>19</v>
      </c>
      <c r="L119" s="14">
        <f>+G119/E119%</f>
        <v>0</v>
      </c>
      <c r="M119" s="14">
        <f t="shared" si="22"/>
        <v>0</v>
      </c>
      <c r="N119" s="16">
        <v>0</v>
      </c>
      <c r="O119" s="16">
        <v>0</v>
      </c>
    </row>
    <row r="120" spans="1:15" ht="22.5" x14ac:dyDescent="0.2">
      <c r="A120" s="10">
        <v>55170</v>
      </c>
      <c r="B120" s="15" t="s">
        <v>130</v>
      </c>
      <c r="C120" s="10" t="s">
        <v>31</v>
      </c>
      <c r="D120" s="11" t="s">
        <v>18</v>
      </c>
      <c r="E120" s="12">
        <v>1060348.1399999999</v>
      </c>
      <c r="F120" s="12">
        <v>1060348.1399999999</v>
      </c>
      <c r="G120" s="12">
        <v>1060346.1000000001</v>
      </c>
      <c r="H120" s="19">
        <v>1</v>
      </c>
      <c r="I120" s="13">
        <v>1</v>
      </c>
      <c r="J120" s="13">
        <v>1</v>
      </c>
      <c r="K120" s="13" t="s">
        <v>19</v>
      </c>
      <c r="L120" s="14">
        <f>+G120/E120%</f>
        <v>99.999807610357124</v>
      </c>
      <c r="M120" s="14">
        <f t="shared" si="22"/>
        <v>99.999807610357124</v>
      </c>
      <c r="N120" s="16">
        <v>100</v>
      </c>
      <c r="O120" s="16">
        <v>100</v>
      </c>
    </row>
    <row r="121" spans="1:15" ht="33.75" x14ac:dyDescent="0.2">
      <c r="A121" s="10">
        <v>55170</v>
      </c>
      <c r="B121" s="15" t="s">
        <v>273</v>
      </c>
      <c r="C121" s="10" t="s">
        <v>31</v>
      </c>
      <c r="D121" s="11" t="s">
        <v>18</v>
      </c>
      <c r="E121" s="12">
        <v>2345765.86</v>
      </c>
      <c r="F121" s="12">
        <v>2345765.86</v>
      </c>
      <c r="G121" s="12">
        <v>0</v>
      </c>
      <c r="H121" s="19">
        <v>1</v>
      </c>
      <c r="I121" s="13">
        <v>0</v>
      </c>
      <c r="J121" s="13">
        <v>0</v>
      </c>
      <c r="K121" s="13" t="s">
        <v>19</v>
      </c>
      <c r="L121" s="14">
        <f>+G121/E121%</f>
        <v>0</v>
      </c>
      <c r="M121" s="14">
        <f t="shared" si="22"/>
        <v>0</v>
      </c>
      <c r="N121" s="16">
        <v>0</v>
      </c>
      <c r="O121" s="16">
        <v>0</v>
      </c>
    </row>
    <row r="122" spans="1:15" ht="33.75" x14ac:dyDescent="0.2">
      <c r="A122" s="10">
        <v>55093</v>
      </c>
      <c r="B122" s="15" t="s">
        <v>131</v>
      </c>
      <c r="C122" s="10" t="s">
        <v>21</v>
      </c>
      <c r="D122" s="11" t="s">
        <v>18</v>
      </c>
      <c r="E122" s="12">
        <v>2462735.2400000002</v>
      </c>
      <c r="F122" s="12">
        <v>2462735.2400000002</v>
      </c>
      <c r="G122" s="12">
        <v>2240265.15</v>
      </c>
      <c r="H122" s="19">
        <v>1</v>
      </c>
      <c r="I122" s="13">
        <v>1</v>
      </c>
      <c r="J122" s="13">
        <v>1</v>
      </c>
      <c r="K122" s="13" t="s">
        <v>19</v>
      </c>
      <c r="L122" s="14">
        <f t="shared" ref="L122:L129" si="23">+G122/E122%</f>
        <v>90.966544580732091</v>
      </c>
      <c r="M122" s="14">
        <f t="shared" si="22"/>
        <v>90.966544580732091</v>
      </c>
      <c r="N122" s="16">
        <v>100</v>
      </c>
      <c r="O122" s="16">
        <v>100</v>
      </c>
    </row>
    <row r="123" spans="1:15" ht="33.75" x14ac:dyDescent="0.2">
      <c r="A123" s="10">
        <v>55095</v>
      </c>
      <c r="B123" s="15" t="s">
        <v>24</v>
      </c>
      <c r="C123" s="10" t="s">
        <v>21</v>
      </c>
      <c r="D123" s="11" t="s">
        <v>18</v>
      </c>
      <c r="E123" s="12">
        <v>3965907.46</v>
      </c>
      <c r="F123" s="12">
        <v>3965907.46</v>
      </c>
      <c r="G123" s="12">
        <v>3485611.51</v>
      </c>
      <c r="H123" s="19">
        <v>1</v>
      </c>
      <c r="I123" s="13">
        <v>1</v>
      </c>
      <c r="J123" s="13">
        <v>1</v>
      </c>
      <c r="K123" s="13" t="s">
        <v>19</v>
      </c>
      <c r="L123" s="14">
        <f t="shared" si="23"/>
        <v>87.889380807690344</v>
      </c>
      <c r="M123" s="14">
        <f t="shared" si="22"/>
        <v>87.889380807690344</v>
      </c>
      <c r="N123" s="16">
        <v>85.69</v>
      </c>
      <c r="O123" s="16">
        <v>85.69</v>
      </c>
    </row>
    <row r="124" spans="1:15" ht="33.75" x14ac:dyDescent="0.2">
      <c r="A124" s="10">
        <v>55096</v>
      </c>
      <c r="B124" s="15" t="s">
        <v>106</v>
      </c>
      <c r="C124" s="10" t="s">
        <v>21</v>
      </c>
      <c r="D124" s="11" t="s">
        <v>18</v>
      </c>
      <c r="E124" s="12">
        <v>1897443.19</v>
      </c>
      <c r="F124" s="12">
        <v>1987443.19</v>
      </c>
      <c r="G124" s="12">
        <v>731350.1</v>
      </c>
      <c r="H124" s="19">
        <v>1</v>
      </c>
      <c r="I124" s="13">
        <v>1</v>
      </c>
      <c r="J124" s="13">
        <v>1</v>
      </c>
      <c r="K124" s="13" t="s">
        <v>19</v>
      </c>
      <c r="L124" s="14">
        <f t="shared" si="23"/>
        <v>38.543978752797337</v>
      </c>
      <c r="M124" s="14">
        <f t="shared" si="22"/>
        <v>36.798541144715685</v>
      </c>
      <c r="N124" s="16">
        <v>100</v>
      </c>
      <c r="O124" s="16">
        <v>100</v>
      </c>
    </row>
    <row r="125" spans="1:15" ht="33.75" x14ac:dyDescent="0.2">
      <c r="A125" s="10">
        <v>55097</v>
      </c>
      <c r="B125" s="15" t="s">
        <v>25</v>
      </c>
      <c r="C125" s="10" t="s">
        <v>21</v>
      </c>
      <c r="D125" s="11" t="s">
        <v>18</v>
      </c>
      <c r="E125" s="12">
        <v>2499615.15</v>
      </c>
      <c r="F125" s="12">
        <v>2499615.15</v>
      </c>
      <c r="G125" s="12">
        <v>2465586.46</v>
      </c>
      <c r="H125" s="19">
        <v>1</v>
      </c>
      <c r="I125" s="13">
        <v>1</v>
      </c>
      <c r="J125" s="13">
        <v>1</v>
      </c>
      <c r="K125" s="13" t="s">
        <v>19</v>
      </c>
      <c r="L125" s="14">
        <f t="shared" si="23"/>
        <v>98.638642832677661</v>
      </c>
      <c r="M125" s="14">
        <f t="shared" si="22"/>
        <v>98.638642832677661</v>
      </c>
      <c r="N125" s="16">
        <v>100</v>
      </c>
      <c r="O125" s="16">
        <v>100</v>
      </c>
    </row>
    <row r="126" spans="1:15" ht="33.75" x14ac:dyDescent="0.2">
      <c r="A126" s="10">
        <v>55098</v>
      </c>
      <c r="B126" s="15" t="s">
        <v>26</v>
      </c>
      <c r="C126" s="10" t="s">
        <v>21</v>
      </c>
      <c r="D126" s="11" t="s">
        <v>18</v>
      </c>
      <c r="E126" s="12">
        <v>4737852.03</v>
      </c>
      <c r="F126" s="12">
        <v>4737852.03</v>
      </c>
      <c r="G126" s="12">
        <v>3735690.02</v>
      </c>
      <c r="H126" s="19">
        <v>1</v>
      </c>
      <c r="I126" s="13">
        <v>1</v>
      </c>
      <c r="J126" s="13">
        <v>1</v>
      </c>
      <c r="K126" s="13" t="s">
        <v>19</v>
      </c>
      <c r="L126" s="14">
        <f t="shared" si="23"/>
        <v>78.847756247887716</v>
      </c>
      <c r="M126" s="14">
        <f t="shared" si="22"/>
        <v>78.847756247887716</v>
      </c>
      <c r="N126" s="16">
        <v>100</v>
      </c>
      <c r="O126" s="16">
        <v>100</v>
      </c>
    </row>
    <row r="127" spans="1:15" ht="33.75" x14ac:dyDescent="0.2">
      <c r="A127" s="10">
        <v>55099</v>
      </c>
      <c r="B127" s="15" t="s">
        <v>27</v>
      </c>
      <c r="C127" s="10" t="s">
        <v>21</v>
      </c>
      <c r="D127" s="11" t="s">
        <v>18</v>
      </c>
      <c r="E127" s="12">
        <v>6755361.25</v>
      </c>
      <c r="F127" s="12">
        <v>6755361.25</v>
      </c>
      <c r="G127" s="12">
        <v>6441644.1699999999</v>
      </c>
      <c r="H127" s="19">
        <v>1</v>
      </c>
      <c r="I127" s="13">
        <v>1</v>
      </c>
      <c r="J127" s="13">
        <v>1</v>
      </c>
      <c r="K127" s="13" t="s">
        <v>19</v>
      </c>
      <c r="L127" s="14">
        <f t="shared" si="23"/>
        <v>95.356028073258102</v>
      </c>
      <c r="M127" s="14">
        <f t="shared" si="22"/>
        <v>95.356028073258102</v>
      </c>
      <c r="N127" s="16">
        <v>100</v>
      </c>
      <c r="O127" s="16">
        <v>100</v>
      </c>
    </row>
    <row r="128" spans="1:15" ht="33.75" x14ac:dyDescent="0.2">
      <c r="A128" s="10">
        <v>55100</v>
      </c>
      <c r="B128" s="15" t="s">
        <v>28</v>
      </c>
      <c r="C128" s="10" t="s">
        <v>21</v>
      </c>
      <c r="D128" s="11" t="s">
        <v>18</v>
      </c>
      <c r="E128" s="12">
        <v>21775507.109999999</v>
      </c>
      <c r="F128" s="12">
        <v>21775507.109999999</v>
      </c>
      <c r="G128" s="12">
        <v>21738673.030000001</v>
      </c>
      <c r="H128" s="19">
        <v>1</v>
      </c>
      <c r="I128" s="13">
        <v>1</v>
      </c>
      <c r="J128" s="13">
        <v>1</v>
      </c>
      <c r="K128" s="13" t="s">
        <v>19</v>
      </c>
      <c r="L128" s="14">
        <f t="shared" si="23"/>
        <v>99.830846281494473</v>
      </c>
      <c r="M128" s="14">
        <f t="shared" si="22"/>
        <v>99.830846281494473</v>
      </c>
      <c r="N128" s="16">
        <v>100</v>
      </c>
      <c r="O128" s="16">
        <v>100</v>
      </c>
    </row>
    <row r="129" spans="1:15" ht="33.75" x14ac:dyDescent="0.2">
      <c r="A129" s="10">
        <v>55104</v>
      </c>
      <c r="B129" s="15" t="s">
        <v>32</v>
      </c>
      <c r="C129" s="10" t="s">
        <v>21</v>
      </c>
      <c r="D129" s="11" t="s">
        <v>18</v>
      </c>
      <c r="E129" s="12">
        <v>13906109.67</v>
      </c>
      <c r="F129" s="12">
        <v>13906109.67</v>
      </c>
      <c r="G129" s="12">
        <v>13906104.75</v>
      </c>
      <c r="H129" s="19">
        <v>1</v>
      </c>
      <c r="I129" s="13">
        <v>1</v>
      </c>
      <c r="J129" s="13">
        <v>1</v>
      </c>
      <c r="K129" s="13" t="s">
        <v>19</v>
      </c>
      <c r="L129" s="14">
        <f t="shared" si="23"/>
        <v>99.999964619867697</v>
      </c>
      <c r="M129" s="14">
        <f t="shared" si="22"/>
        <v>99.999964619867697</v>
      </c>
      <c r="N129" s="16">
        <v>100</v>
      </c>
      <c r="O129" s="16">
        <v>100</v>
      </c>
    </row>
    <row r="130" spans="1:15" ht="33.75" x14ac:dyDescent="0.2">
      <c r="A130" s="10">
        <v>55105</v>
      </c>
      <c r="B130" s="15" t="s">
        <v>114</v>
      </c>
      <c r="C130" s="10" t="s">
        <v>21</v>
      </c>
      <c r="D130" s="11" t="s">
        <v>18</v>
      </c>
      <c r="E130" s="12">
        <v>252840</v>
      </c>
      <c r="F130" s="12">
        <v>252840</v>
      </c>
      <c r="G130" s="12">
        <v>0</v>
      </c>
      <c r="H130" s="19">
        <v>1</v>
      </c>
      <c r="I130" s="13">
        <v>0</v>
      </c>
      <c r="J130" s="13">
        <v>0</v>
      </c>
      <c r="K130" s="13" t="s">
        <v>19</v>
      </c>
      <c r="L130" s="14">
        <f t="shared" ref="L130" si="24">+G130/E130%</f>
        <v>0</v>
      </c>
      <c r="M130" s="14">
        <f t="shared" ref="M130" si="25">+G130/F130%</f>
        <v>0</v>
      </c>
      <c r="N130" s="16">
        <v>0</v>
      </c>
      <c r="O130" s="16">
        <v>0</v>
      </c>
    </row>
    <row r="131" spans="1:15" ht="33.75" x14ac:dyDescent="0.2">
      <c r="A131" s="10">
        <v>55123</v>
      </c>
      <c r="B131" s="15" t="s">
        <v>132</v>
      </c>
      <c r="C131" s="10" t="s">
        <v>21</v>
      </c>
      <c r="D131" s="11" t="s">
        <v>18</v>
      </c>
      <c r="E131" s="12">
        <v>3526919.39</v>
      </c>
      <c r="F131" s="12">
        <v>3526919.39</v>
      </c>
      <c r="G131" s="12">
        <v>3526610.69</v>
      </c>
      <c r="H131" s="19">
        <v>1</v>
      </c>
      <c r="I131" s="13">
        <v>1</v>
      </c>
      <c r="J131" s="13">
        <v>1</v>
      </c>
      <c r="K131" s="13" t="s">
        <v>19</v>
      </c>
      <c r="L131" s="14">
        <f t="shared" ref="L131:L137" si="26">+G131/E131%</f>
        <v>99.991247319094526</v>
      </c>
      <c r="M131" s="14">
        <f t="shared" ref="M131:M137" si="27">+G131/F131%</f>
        <v>99.991247319094526</v>
      </c>
      <c r="N131" s="16">
        <v>100</v>
      </c>
      <c r="O131" s="16">
        <v>100</v>
      </c>
    </row>
    <row r="132" spans="1:15" ht="33.75" x14ac:dyDescent="0.2">
      <c r="A132" s="10">
        <v>55124</v>
      </c>
      <c r="B132" s="15" t="s">
        <v>133</v>
      </c>
      <c r="C132" s="10" t="s">
        <v>21</v>
      </c>
      <c r="D132" s="11" t="s">
        <v>18</v>
      </c>
      <c r="E132" s="12">
        <v>2260201.7799999998</v>
      </c>
      <c r="F132" s="12">
        <v>2260201.7799999998</v>
      </c>
      <c r="G132" s="12">
        <v>2058495.51</v>
      </c>
      <c r="H132" s="19">
        <v>1</v>
      </c>
      <c r="I132" s="13">
        <v>1</v>
      </c>
      <c r="J132" s="13">
        <v>1</v>
      </c>
      <c r="K132" s="13" t="s">
        <v>19</v>
      </c>
      <c r="L132" s="14">
        <f t="shared" si="26"/>
        <v>91.075740591620999</v>
      </c>
      <c r="M132" s="14">
        <f t="shared" si="27"/>
        <v>91.075740591620999</v>
      </c>
      <c r="N132" s="16">
        <v>100</v>
      </c>
      <c r="O132" s="16">
        <v>100</v>
      </c>
    </row>
    <row r="133" spans="1:15" ht="33.75" x14ac:dyDescent="0.2">
      <c r="A133" s="10">
        <v>55126</v>
      </c>
      <c r="B133" s="15" t="s">
        <v>134</v>
      </c>
      <c r="C133" s="10" t="s">
        <v>21</v>
      </c>
      <c r="D133" s="11" t="s">
        <v>18</v>
      </c>
      <c r="E133" s="12">
        <v>2500000</v>
      </c>
      <c r="F133" s="12">
        <v>2500000</v>
      </c>
      <c r="G133" s="12">
        <v>2258127.2400000002</v>
      </c>
      <c r="H133" s="19">
        <v>1</v>
      </c>
      <c r="I133" s="13">
        <v>1</v>
      </c>
      <c r="J133" s="13">
        <v>1</v>
      </c>
      <c r="K133" s="13" t="s">
        <v>19</v>
      </c>
      <c r="L133" s="14">
        <f t="shared" si="26"/>
        <v>90.325089600000013</v>
      </c>
      <c r="M133" s="14">
        <f t="shared" si="27"/>
        <v>90.325089600000013</v>
      </c>
      <c r="N133" s="16">
        <v>100</v>
      </c>
      <c r="O133" s="16">
        <v>100</v>
      </c>
    </row>
    <row r="134" spans="1:15" ht="45" x14ac:dyDescent="0.2">
      <c r="A134" s="10">
        <v>55127</v>
      </c>
      <c r="B134" s="15" t="s">
        <v>135</v>
      </c>
      <c r="C134" s="10" t="s">
        <v>21</v>
      </c>
      <c r="D134" s="11" t="s">
        <v>18</v>
      </c>
      <c r="E134" s="12">
        <v>689700</v>
      </c>
      <c r="F134" s="12">
        <v>689700</v>
      </c>
      <c r="G134" s="12">
        <v>688037.59</v>
      </c>
      <c r="H134" s="19">
        <v>1</v>
      </c>
      <c r="I134" s="13">
        <v>1</v>
      </c>
      <c r="J134" s="13">
        <v>1</v>
      </c>
      <c r="K134" s="13" t="s">
        <v>19</v>
      </c>
      <c r="L134" s="14">
        <f t="shared" si="26"/>
        <v>99.758966217195876</v>
      </c>
      <c r="M134" s="14">
        <f t="shared" si="27"/>
        <v>99.758966217195876</v>
      </c>
      <c r="N134" s="16">
        <v>100</v>
      </c>
      <c r="O134" s="16">
        <v>100</v>
      </c>
    </row>
    <row r="135" spans="1:15" ht="33.75" x14ac:dyDescent="0.2">
      <c r="A135" s="10">
        <v>55144</v>
      </c>
      <c r="B135" s="15" t="s">
        <v>136</v>
      </c>
      <c r="C135" s="10" t="s">
        <v>21</v>
      </c>
      <c r="D135" s="11" t="s">
        <v>18</v>
      </c>
      <c r="E135" s="12">
        <v>10800000</v>
      </c>
      <c r="F135" s="12">
        <v>10800000</v>
      </c>
      <c r="G135" s="12">
        <v>3603255.55</v>
      </c>
      <c r="H135" s="19">
        <v>1</v>
      </c>
      <c r="I135" s="13">
        <v>0</v>
      </c>
      <c r="J135" s="13">
        <v>0</v>
      </c>
      <c r="K135" s="13" t="s">
        <v>19</v>
      </c>
      <c r="L135" s="14">
        <f t="shared" si="26"/>
        <v>33.363477314814816</v>
      </c>
      <c r="M135" s="14">
        <f t="shared" si="27"/>
        <v>33.363477314814816</v>
      </c>
      <c r="N135" s="16">
        <v>35.9</v>
      </c>
      <c r="O135" s="16">
        <v>35.9</v>
      </c>
    </row>
    <row r="136" spans="1:15" ht="33.75" x14ac:dyDescent="0.2">
      <c r="A136" s="10">
        <v>55145</v>
      </c>
      <c r="B136" s="15" t="s">
        <v>208</v>
      </c>
      <c r="C136" s="10" t="s">
        <v>21</v>
      </c>
      <c r="D136" s="11" t="s">
        <v>18</v>
      </c>
      <c r="E136" s="12">
        <v>3250000</v>
      </c>
      <c r="F136" s="12">
        <v>3250000</v>
      </c>
      <c r="G136" s="12">
        <v>2724238.29</v>
      </c>
      <c r="H136" s="19">
        <v>1</v>
      </c>
      <c r="I136" s="13">
        <v>1</v>
      </c>
      <c r="J136" s="13">
        <v>0</v>
      </c>
      <c r="K136" s="13" t="s">
        <v>19</v>
      </c>
      <c r="L136" s="14">
        <f t="shared" si="26"/>
        <v>83.822716615384621</v>
      </c>
      <c r="M136" s="14">
        <f t="shared" si="27"/>
        <v>83.822716615384621</v>
      </c>
      <c r="N136" s="16">
        <v>100</v>
      </c>
      <c r="O136" s="16">
        <v>100</v>
      </c>
    </row>
    <row r="137" spans="1:15" ht="33.75" x14ac:dyDescent="0.2">
      <c r="A137" s="10">
        <v>55146</v>
      </c>
      <c r="B137" s="15" t="s">
        <v>44</v>
      </c>
      <c r="C137" s="10" t="s">
        <v>21</v>
      </c>
      <c r="D137" s="11" t="s">
        <v>18</v>
      </c>
      <c r="E137" s="12">
        <v>15900000</v>
      </c>
      <c r="F137" s="12">
        <v>15900000</v>
      </c>
      <c r="G137" s="12">
        <v>4843628.6399999997</v>
      </c>
      <c r="H137" s="19">
        <v>1</v>
      </c>
      <c r="I137" s="13">
        <v>1</v>
      </c>
      <c r="J137" s="13">
        <v>0</v>
      </c>
      <c r="K137" s="13" t="s">
        <v>19</v>
      </c>
      <c r="L137" s="14">
        <f t="shared" si="26"/>
        <v>30.463073207547168</v>
      </c>
      <c r="M137" s="14">
        <f t="shared" si="27"/>
        <v>30.463073207547168</v>
      </c>
      <c r="N137" s="16">
        <v>42.13</v>
      </c>
      <c r="O137" s="16">
        <v>42.13</v>
      </c>
    </row>
    <row r="138" spans="1:15" ht="33.75" x14ac:dyDescent="0.2">
      <c r="A138" s="10">
        <v>55147</v>
      </c>
      <c r="B138" s="15" t="s">
        <v>45</v>
      </c>
      <c r="C138" s="10" t="s">
        <v>21</v>
      </c>
      <c r="D138" s="11" t="s">
        <v>18</v>
      </c>
      <c r="E138" s="12">
        <v>0</v>
      </c>
      <c r="F138" s="12">
        <v>0</v>
      </c>
      <c r="G138" s="12">
        <v>0</v>
      </c>
      <c r="H138" s="19">
        <v>1</v>
      </c>
      <c r="I138" s="13">
        <v>0</v>
      </c>
      <c r="J138" s="13">
        <v>0</v>
      </c>
      <c r="K138" s="13" t="s">
        <v>19</v>
      </c>
      <c r="L138" s="14">
        <v>0</v>
      </c>
      <c r="M138" s="14">
        <v>0</v>
      </c>
      <c r="N138" s="16">
        <v>0</v>
      </c>
      <c r="O138" s="16">
        <v>0</v>
      </c>
    </row>
    <row r="139" spans="1:15" ht="33.75" x14ac:dyDescent="0.2">
      <c r="A139" s="10">
        <v>55148</v>
      </c>
      <c r="B139" s="15" t="s">
        <v>46</v>
      </c>
      <c r="C139" s="10" t="s">
        <v>21</v>
      </c>
      <c r="D139" s="11" t="s">
        <v>18</v>
      </c>
      <c r="E139" s="12">
        <v>0</v>
      </c>
      <c r="F139" s="12">
        <v>0</v>
      </c>
      <c r="G139" s="12">
        <v>0</v>
      </c>
      <c r="H139" s="19">
        <v>1</v>
      </c>
      <c r="I139" s="13">
        <v>0</v>
      </c>
      <c r="J139" s="13">
        <v>0</v>
      </c>
      <c r="K139" s="13" t="s">
        <v>19</v>
      </c>
      <c r="L139" s="14">
        <v>0</v>
      </c>
      <c r="M139" s="14">
        <v>0</v>
      </c>
      <c r="N139" s="16">
        <v>0</v>
      </c>
      <c r="O139" s="16">
        <v>0</v>
      </c>
    </row>
    <row r="140" spans="1:15" ht="33.75" x14ac:dyDescent="0.2">
      <c r="A140" s="10">
        <v>55149</v>
      </c>
      <c r="B140" s="15" t="s">
        <v>137</v>
      </c>
      <c r="C140" s="10" t="s">
        <v>21</v>
      </c>
      <c r="D140" s="11" t="s">
        <v>18</v>
      </c>
      <c r="E140" s="12">
        <v>3243407.15</v>
      </c>
      <c r="F140" s="12">
        <v>3243407.15</v>
      </c>
      <c r="G140" s="12">
        <v>2880000</v>
      </c>
      <c r="H140" s="19">
        <v>1</v>
      </c>
      <c r="I140" s="13">
        <v>1</v>
      </c>
      <c r="J140" s="13">
        <v>0</v>
      </c>
      <c r="K140" s="13" t="s">
        <v>19</v>
      </c>
      <c r="L140" s="14">
        <f>+G140/E140%</f>
        <v>88.795512459790942</v>
      </c>
      <c r="M140" s="14">
        <f t="shared" ref="M140:M141" si="28">+G140/F140%</f>
        <v>88.795512459790942</v>
      </c>
      <c r="N140" s="16">
        <v>100</v>
      </c>
      <c r="O140" s="16">
        <v>100</v>
      </c>
    </row>
    <row r="141" spans="1:15" ht="33.75" x14ac:dyDescent="0.2">
      <c r="A141" s="10">
        <v>55150</v>
      </c>
      <c r="B141" s="15" t="s">
        <v>138</v>
      </c>
      <c r="C141" s="10" t="s">
        <v>21</v>
      </c>
      <c r="D141" s="11" t="s">
        <v>18</v>
      </c>
      <c r="E141" s="12">
        <v>19200000</v>
      </c>
      <c r="F141" s="12">
        <v>19200000</v>
      </c>
      <c r="G141" s="12">
        <v>10303703.529999999</v>
      </c>
      <c r="H141" s="19">
        <v>1</v>
      </c>
      <c r="I141" s="13">
        <v>1</v>
      </c>
      <c r="J141" s="13">
        <v>0</v>
      </c>
      <c r="K141" s="13" t="s">
        <v>19</v>
      </c>
      <c r="L141" s="14">
        <f>+G141/E141%</f>
        <v>53.665122552083332</v>
      </c>
      <c r="M141" s="14">
        <f t="shared" si="28"/>
        <v>53.665122552083332</v>
      </c>
      <c r="N141" s="16">
        <v>86.8</v>
      </c>
      <c r="O141" s="16">
        <v>86.8</v>
      </c>
    </row>
    <row r="142" spans="1:15" ht="33.75" x14ac:dyDescent="0.2">
      <c r="A142" s="10">
        <v>55151</v>
      </c>
      <c r="B142" s="15" t="s">
        <v>47</v>
      </c>
      <c r="C142" s="10" t="s">
        <v>21</v>
      </c>
      <c r="D142" s="11" t="s">
        <v>18</v>
      </c>
      <c r="E142" s="12">
        <v>0</v>
      </c>
      <c r="F142" s="12">
        <v>0</v>
      </c>
      <c r="G142" s="12">
        <v>0</v>
      </c>
      <c r="H142" s="19">
        <v>0</v>
      </c>
      <c r="I142" s="13">
        <v>0</v>
      </c>
      <c r="J142" s="13">
        <v>0</v>
      </c>
      <c r="K142" s="13" t="s">
        <v>19</v>
      </c>
      <c r="L142" s="14">
        <v>0</v>
      </c>
      <c r="M142" s="14">
        <v>0</v>
      </c>
      <c r="N142" s="16">
        <v>0</v>
      </c>
      <c r="O142" s="16">
        <v>0</v>
      </c>
    </row>
    <row r="143" spans="1:15" ht="33.75" x14ac:dyDescent="0.2">
      <c r="A143" s="10">
        <v>55152</v>
      </c>
      <c r="B143" s="15" t="s">
        <v>209</v>
      </c>
      <c r="C143" s="10" t="s">
        <v>21</v>
      </c>
      <c r="D143" s="11" t="s">
        <v>18</v>
      </c>
      <c r="E143" s="12">
        <v>5254201.22</v>
      </c>
      <c r="F143" s="12">
        <v>5254201.22</v>
      </c>
      <c r="G143" s="12">
        <v>3818699.49</v>
      </c>
      <c r="H143" s="19">
        <v>1</v>
      </c>
      <c r="I143" s="13">
        <v>1</v>
      </c>
      <c r="J143" s="13">
        <v>0</v>
      </c>
      <c r="K143" s="13" t="s">
        <v>19</v>
      </c>
      <c r="L143" s="14">
        <f t="shared" ref="L143:L144" si="29">+G143/E143%</f>
        <v>72.678973075188026</v>
      </c>
      <c r="M143" s="14">
        <f t="shared" ref="M143:M144" si="30">+G143/F143%</f>
        <v>72.678973075188026</v>
      </c>
      <c r="N143" s="16">
        <v>88.15</v>
      </c>
      <c r="O143" s="16">
        <v>88.15</v>
      </c>
    </row>
    <row r="144" spans="1:15" ht="33.75" x14ac:dyDescent="0.2">
      <c r="A144" s="10">
        <v>55153</v>
      </c>
      <c r="B144" s="15" t="s">
        <v>139</v>
      </c>
      <c r="C144" s="10" t="s">
        <v>21</v>
      </c>
      <c r="D144" s="11" t="s">
        <v>18</v>
      </c>
      <c r="E144" s="12">
        <v>1045000</v>
      </c>
      <c r="F144" s="12">
        <v>1045000</v>
      </c>
      <c r="G144" s="12">
        <v>0</v>
      </c>
      <c r="H144" s="19">
        <v>0</v>
      </c>
      <c r="I144" s="13">
        <v>0</v>
      </c>
      <c r="J144" s="13">
        <v>0</v>
      </c>
      <c r="K144" s="13" t="s">
        <v>19</v>
      </c>
      <c r="L144" s="14">
        <f t="shared" si="29"/>
        <v>0</v>
      </c>
      <c r="M144" s="14">
        <f t="shared" si="30"/>
        <v>0</v>
      </c>
      <c r="N144" s="16">
        <v>0</v>
      </c>
      <c r="O144" s="16">
        <v>0</v>
      </c>
    </row>
    <row r="145" spans="1:15" ht="45" x14ac:dyDescent="0.2">
      <c r="A145" s="10">
        <v>55154</v>
      </c>
      <c r="B145" s="15" t="s">
        <v>48</v>
      </c>
      <c r="C145" s="10" t="s">
        <v>21</v>
      </c>
      <c r="D145" s="11" t="s">
        <v>18</v>
      </c>
      <c r="E145" s="12">
        <v>0</v>
      </c>
      <c r="F145" s="12">
        <v>0</v>
      </c>
      <c r="G145" s="12">
        <v>0</v>
      </c>
      <c r="H145" s="19">
        <v>1</v>
      </c>
      <c r="I145" s="13">
        <v>0</v>
      </c>
      <c r="J145" s="13">
        <v>0</v>
      </c>
      <c r="K145" s="13" t="s">
        <v>19</v>
      </c>
      <c r="L145" s="14">
        <v>0</v>
      </c>
      <c r="M145" s="14">
        <v>0</v>
      </c>
      <c r="N145" s="16">
        <v>0</v>
      </c>
      <c r="O145" s="16">
        <v>0</v>
      </c>
    </row>
    <row r="146" spans="1:15" ht="33.75" x14ac:dyDescent="0.2">
      <c r="A146" s="10">
        <v>55155</v>
      </c>
      <c r="B146" s="15" t="s">
        <v>49</v>
      </c>
      <c r="C146" s="10" t="s">
        <v>21</v>
      </c>
      <c r="D146" s="11" t="s">
        <v>18</v>
      </c>
      <c r="E146" s="12">
        <v>0</v>
      </c>
      <c r="F146" s="12">
        <v>0</v>
      </c>
      <c r="G146" s="12">
        <v>0</v>
      </c>
      <c r="H146" s="19">
        <v>1</v>
      </c>
      <c r="I146" s="13">
        <v>0</v>
      </c>
      <c r="J146" s="13">
        <v>0</v>
      </c>
      <c r="K146" s="13" t="s">
        <v>19</v>
      </c>
      <c r="L146" s="14">
        <v>0</v>
      </c>
      <c r="M146" s="14">
        <v>0</v>
      </c>
      <c r="N146" s="16">
        <v>0</v>
      </c>
      <c r="O146" s="16">
        <v>0</v>
      </c>
    </row>
    <row r="147" spans="1:15" ht="33.75" x14ac:dyDescent="0.2">
      <c r="A147" s="10">
        <v>55156</v>
      </c>
      <c r="B147" s="15" t="s">
        <v>140</v>
      </c>
      <c r="C147" s="10" t="s">
        <v>21</v>
      </c>
      <c r="D147" s="11" t="s">
        <v>18</v>
      </c>
      <c r="E147" s="12">
        <v>9000000</v>
      </c>
      <c r="F147" s="12">
        <v>9000000</v>
      </c>
      <c r="G147" s="12">
        <v>3152829.96</v>
      </c>
      <c r="H147" s="19">
        <v>1</v>
      </c>
      <c r="I147" s="13">
        <v>0</v>
      </c>
      <c r="J147" s="13">
        <v>0</v>
      </c>
      <c r="K147" s="13" t="s">
        <v>19</v>
      </c>
      <c r="L147" s="14">
        <f>+G147/E147%</f>
        <v>35.031444</v>
      </c>
      <c r="M147" s="14">
        <f t="shared" ref="M147" si="31">+G147/F147%</f>
        <v>35.031444</v>
      </c>
      <c r="N147" s="16">
        <v>42.41</v>
      </c>
      <c r="O147" s="16">
        <v>42.41</v>
      </c>
    </row>
    <row r="148" spans="1:15" ht="33.75" x14ac:dyDescent="0.2">
      <c r="A148" s="10">
        <v>55157</v>
      </c>
      <c r="B148" s="15" t="s">
        <v>141</v>
      </c>
      <c r="C148" s="10" t="s">
        <v>21</v>
      </c>
      <c r="D148" s="11" t="s">
        <v>18</v>
      </c>
      <c r="E148" s="12">
        <v>3724000</v>
      </c>
      <c r="F148" s="12">
        <v>3724000</v>
      </c>
      <c r="G148" s="12">
        <v>1443971.95</v>
      </c>
      <c r="H148" s="19">
        <v>1</v>
      </c>
      <c r="I148" s="13">
        <v>0</v>
      </c>
      <c r="J148" s="13">
        <v>0</v>
      </c>
      <c r="K148" s="13" t="s">
        <v>19</v>
      </c>
      <c r="L148" s="14">
        <f>+G148/E148%</f>
        <v>38.774756981740062</v>
      </c>
      <c r="M148" s="14">
        <f>+G148/F148%</f>
        <v>38.774756981740062</v>
      </c>
      <c r="N148" s="16">
        <v>37.19</v>
      </c>
      <c r="O148" s="16">
        <v>37.19</v>
      </c>
    </row>
    <row r="149" spans="1:15" ht="33.75" x14ac:dyDescent="0.2">
      <c r="A149" s="10">
        <v>55160</v>
      </c>
      <c r="B149" s="15" t="s">
        <v>142</v>
      </c>
      <c r="C149" s="10" t="s">
        <v>21</v>
      </c>
      <c r="D149" s="11" t="s">
        <v>18</v>
      </c>
      <c r="E149" s="12">
        <v>600000</v>
      </c>
      <c r="F149" s="12">
        <v>600000</v>
      </c>
      <c r="G149" s="12">
        <v>599998.53</v>
      </c>
      <c r="H149" s="19">
        <v>1</v>
      </c>
      <c r="I149" s="13">
        <v>1</v>
      </c>
      <c r="J149" s="13">
        <v>1</v>
      </c>
      <c r="K149" s="13" t="s">
        <v>19</v>
      </c>
      <c r="L149" s="14">
        <f t="shared" ref="L149" si="32">+G149/E149%</f>
        <v>99.999755000000007</v>
      </c>
      <c r="M149" s="14">
        <f t="shared" ref="M149" si="33">+G149/F149%</f>
        <v>99.999755000000007</v>
      </c>
      <c r="N149" s="16">
        <v>100</v>
      </c>
      <c r="O149" s="16">
        <v>100</v>
      </c>
    </row>
    <row r="150" spans="1:15" ht="33.75" x14ac:dyDescent="0.2">
      <c r="A150" s="10">
        <v>55161</v>
      </c>
      <c r="B150" s="15" t="s">
        <v>123</v>
      </c>
      <c r="C150" s="10" t="s">
        <v>21</v>
      </c>
      <c r="D150" s="11" t="s">
        <v>18</v>
      </c>
      <c r="E150" s="12">
        <v>0</v>
      </c>
      <c r="F150" s="12">
        <v>0</v>
      </c>
      <c r="G150" s="12">
        <v>0</v>
      </c>
      <c r="H150" s="19">
        <v>1</v>
      </c>
      <c r="I150" s="13">
        <v>0</v>
      </c>
      <c r="J150" s="13">
        <v>0</v>
      </c>
      <c r="K150" s="13" t="s">
        <v>19</v>
      </c>
      <c r="L150" s="14">
        <v>0</v>
      </c>
      <c r="M150" s="14">
        <v>0</v>
      </c>
      <c r="N150" s="16">
        <v>0</v>
      </c>
      <c r="O150" s="16">
        <v>0</v>
      </c>
    </row>
    <row r="151" spans="1:15" ht="33.75" x14ac:dyDescent="0.2">
      <c r="A151" s="10">
        <v>55162</v>
      </c>
      <c r="B151" s="15" t="s">
        <v>124</v>
      </c>
      <c r="C151" s="10" t="s">
        <v>21</v>
      </c>
      <c r="D151" s="11" t="s">
        <v>18</v>
      </c>
      <c r="E151" s="12">
        <v>0</v>
      </c>
      <c r="F151" s="12">
        <v>0</v>
      </c>
      <c r="G151" s="12">
        <v>0</v>
      </c>
      <c r="H151" s="19">
        <v>1</v>
      </c>
      <c r="I151" s="13">
        <v>0</v>
      </c>
      <c r="J151" s="13">
        <v>0</v>
      </c>
      <c r="K151" s="13" t="s">
        <v>19</v>
      </c>
      <c r="L151" s="14">
        <v>0</v>
      </c>
      <c r="M151" s="14">
        <v>0</v>
      </c>
      <c r="N151" s="16">
        <v>0</v>
      </c>
      <c r="O151" s="16">
        <v>0</v>
      </c>
    </row>
    <row r="152" spans="1:15" ht="33.75" x14ac:dyDescent="0.2">
      <c r="A152" s="10">
        <v>55163</v>
      </c>
      <c r="B152" s="15" t="s">
        <v>125</v>
      </c>
      <c r="C152" s="10" t="s">
        <v>21</v>
      </c>
      <c r="D152" s="11" t="s">
        <v>18</v>
      </c>
      <c r="E152" s="12">
        <v>0</v>
      </c>
      <c r="F152" s="12">
        <v>0</v>
      </c>
      <c r="G152" s="12">
        <v>0</v>
      </c>
      <c r="H152" s="19">
        <v>1</v>
      </c>
      <c r="I152" s="13">
        <v>0</v>
      </c>
      <c r="J152" s="13">
        <v>0</v>
      </c>
      <c r="K152" s="13" t="s">
        <v>19</v>
      </c>
      <c r="L152" s="14">
        <v>0</v>
      </c>
      <c r="M152" s="14">
        <v>0</v>
      </c>
      <c r="N152" s="16">
        <v>0</v>
      </c>
      <c r="O152" s="16">
        <v>0</v>
      </c>
    </row>
    <row r="153" spans="1:15" ht="45" x14ac:dyDescent="0.2">
      <c r="A153" s="10">
        <v>55085</v>
      </c>
      <c r="B153" s="15" t="s">
        <v>107</v>
      </c>
      <c r="C153" s="10" t="s">
        <v>108</v>
      </c>
      <c r="D153" s="11" t="s">
        <v>18</v>
      </c>
      <c r="E153" s="12">
        <v>947439</v>
      </c>
      <c r="F153" s="12">
        <v>947439</v>
      </c>
      <c r="G153" s="12">
        <v>947439</v>
      </c>
      <c r="H153" s="19">
        <v>1</v>
      </c>
      <c r="I153" s="13">
        <v>1</v>
      </c>
      <c r="J153" s="13">
        <v>1</v>
      </c>
      <c r="K153" s="13" t="s">
        <v>19</v>
      </c>
      <c r="L153" s="14">
        <f>+G153/E153%</f>
        <v>100</v>
      </c>
      <c r="M153" s="14">
        <f t="shared" ref="M153:M154" si="34">+G153/F153%</f>
        <v>100</v>
      </c>
      <c r="N153" s="16">
        <v>100</v>
      </c>
      <c r="O153" s="16">
        <v>100</v>
      </c>
    </row>
    <row r="154" spans="1:15" ht="45" x14ac:dyDescent="0.2">
      <c r="A154" s="10">
        <v>55125</v>
      </c>
      <c r="B154" s="15" t="s">
        <v>143</v>
      </c>
      <c r="C154" s="10" t="s">
        <v>108</v>
      </c>
      <c r="D154" s="11" t="s">
        <v>18</v>
      </c>
      <c r="E154" s="12">
        <v>9891330.5899999999</v>
      </c>
      <c r="F154" s="12">
        <v>9891330.5899999999</v>
      </c>
      <c r="G154" s="12">
        <v>9891330.5899999999</v>
      </c>
      <c r="H154" s="19">
        <v>1</v>
      </c>
      <c r="I154" s="13">
        <v>1</v>
      </c>
      <c r="J154" s="13">
        <v>1</v>
      </c>
      <c r="K154" s="13" t="s">
        <v>19</v>
      </c>
      <c r="L154" s="14">
        <f>+G154/E154%</f>
        <v>100</v>
      </c>
      <c r="M154" s="14">
        <f t="shared" si="34"/>
        <v>100</v>
      </c>
      <c r="N154" s="16">
        <v>100</v>
      </c>
      <c r="O154" s="16">
        <v>100</v>
      </c>
    </row>
    <row r="155" spans="1:15" ht="45" x14ac:dyDescent="0.2">
      <c r="A155" s="10">
        <v>55132</v>
      </c>
      <c r="B155" s="15" t="s">
        <v>144</v>
      </c>
      <c r="C155" s="10" t="s">
        <v>108</v>
      </c>
      <c r="D155" s="11" t="s">
        <v>18</v>
      </c>
      <c r="E155" s="12">
        <v>8352000</v>
      </c>
      <c r="F155" s="12">
        <v>8352000</v>
      </c>
      <c r="G155" s="12">
        <v>2277222.91</v>
      </c>
      <c r="H155" s="19">
        <v>1</v>
      </c>
      <c r="I155" s="13">
        <v>0</v>
      </c>
      <c r="J155" s="13">
        <v>0</v>
      </c>
      <c r="K155" s="13" t="s">
        <v>19</v>
      </c>
      <c r="L155" s="14">
        <v>30</v>
      </c>
      <c r="M155" s="14">
        <v>30</v>
      </c>
      <c r="N155" s="16">
        <v>33.799999999999997</v>
      </c>
      <c r="O155" s="16">
        <v>33.799999999999997</v>
      </c>
    </row>
    <row r="156" spans="1:15" ht="45" x14ac:dyDescent="0.2">
      <c r="A156" s="10">
        <v>55133</v>
      </c>
      <c r="B156" s="15" t="s">
        <v>145</v>
      </c>
      <c r="C156" s="10" t="s">
        <v>108</v>
      </c>
      <c r="D156" s="11" t="s">
        <v>18</v>
      </c>
      <c r="E156" s="12">
        <v>8370000</v>
      </c>
      <c r="F156" s="12">
        <v>8370000</v>
      </c>
      <c r="G156" s="12">
        <v>0</v>
      </c>
      <c r="H156" s="19">
        <v>1</v>
      </c>
      <c r="I156" s="13">
        <v>0</v>
      </c>
      <c r="J156" s="13">
        <v>0</v>
      </c>
      <c r="K156" s="13" t="s">
        <v>19</v>
      </c>
      <c r="L156" s="14">
        <f t="shared" ref="L156:L167" si="35">+G156/E156%</f>
        <v>0</v>
      </c>
      <c r="M156" s="14">
        <f t="shared" ref="M156:M158" si="36">+G156/F156%</f>
        <v>0</v>
      </c>
      <c r="N156" s="16">
        <v>0</v>
      </c>
      <c r="O156" s="16">
        <v>0</v>
      </c>
    </row>
    <row r="157" spans="1:15" ht="45" x14ac:dyDescent="0.2">
      <c r="A157" s="10">
        <v>55134</v>
      </c>
      <c r="B157" s="15" t="s">
        <v>146</v>
      </c>
      <c r="C157" s="10" t="s">
        <v>108</v>
      </c>
      <c r="D157" s="11" t="s">
        <v>18</v>
      </c>
      <c r="E157" s="12">
        <v>16080000</v>
      </c>
      <c r="F157" s="12">
        <v>16080000</v>
      </c>
      <c r="G157" s="12">
        <v>4824000</v>
      </c>
      <c r="H157" s="19">
        <v>1</v>
      </c>
      <c r="I157" s="13">
        <v>0</v>
      </c>
      <c r="J157" s="13">
        <v>0</v>
      </c>
      <c r="K157" s="13" t="s">
        <v>19</v>
      </c>
      <c r="L157" s="14">
        <f t="shared" si="35"/>
        <v>30</v>
      </c>
      <c r="M157" s="14">
        <f t="shared" si="36"/>
        <v>30</v>
      </c>
      <c r="N157" s="16">
        <v>7.02</v>
      </c>
      <c r="O157" s="16">
        <v>7.02</v>
      </c>
    </row>
    <row r="158" spans="1:15" ht="45" x14ac:dyDescent="0.2">
      <c r="A158" s="10">
        <v>55135</v>
      </c>
      <c r="B158" s="15" t="s">
        <v>147</v>
      </c>
      <c r="C158" s="10" t="s">
        <v>108</v>
      </c>
      <c r="D158" s="11" t="s">
        <v>18</v>
      </c>
      <c r="E158" s="12">
        <v>17766000</v>
      </c>
      <c r="F158" s="12">
        <v>17766000</v>
      </c>
      <c r="G158" s="12">
        <v>14063026.34</v>
      </c>
      <c r="H158" s="19">
        <v>1</v>
      </c>
      <c r="I158" s="13">
        <v>0</v>
      </c>
      <c r="J158" s="13">
        <v>0</v>
      </c>
      <c r="K158" s="13" t="s">
        <v>19</v>
      </c>
      <c r="L158" s="14">
        <f>+G158/E158%</f>
        <v>79.156964651581674</v>
      </c>
      <c r="M158" s="14">
        <f t="shared" si="36"/>
        <v>79.156964651581674</v>
      </c>
      <c r="N158" s="16">
        <v>90.02</v>
      </c>
      <c r="O158" s="16">
        <v>90.02</v>
      </c>
    </row>
    <row r="159" spans="1:15" ht="45" x14ac:dyDescent="0.2">
      <c r="A159" s="10">
        <v>55136</v>
      </c>
      <c r="B159" s="15" t="s">
        <v>148</v>
      </c>
      <c r="C159" s="10" t="s">
        <v>108</v>
      </c>
      <c r="D159" s="11" t="s">
        <v>18</v>
      </c>
      <c r="E159" s="12">
        <v>13000000</v>
      </c>
      <c r="F159" s="12">
        <v>13000000</v>
      </c>
      <c r="G159" s="12">
        <v>11101531.300000001</v>
      </c>
      <c r="H159" s="19">
        <v>1</v>
      </c>
      <c r="I159" s="13">
        <v>0</v>
      </c>
      <c r="J159" s="13">
        <v>0</v>
      </c>
      <c r="K159" s="13" t="s">
        <v>19</v>
      </c>
      <c r="L159" s="14">
        <f>+G159/E159%</f>
        <v>85.396394615384622</v>
      </c>
      <c r="M159" s="14">
        <f>+G159/F159%</f>
        <v>85.396394615384622</v>
      </c>
      <c r="N159" s="16">
        <v>84.01</v>
      </c>
      <c r="O159" s="16">
        <v>84.01</v>
      </c>
    </row>
    <row r="160" spans="1:15" ht="45" x14ac:dyDescent="0.2">
      <c r="A160" s="10">
        <v>55137</v>
      </c>
      <c r="B160" s="15" t="s">
        <v>149</v>
      </c>
      <c r="C160" s="10" t="s">
        <v>108</v>
      </c>
      <c r="D160" s="11" t="s">
        <v>18</v>
      </c>
      <c r="E160" s="12">
        <v>12500000</v>
      </c>
      <c r="F160" s="12">
        <v>12500000</v>
      </c>
      <c r="G160" s="12">
        <v>0</v>
      </c>
      <c r="H160" s="19">
        <v>1</v>
      </c>
      <c r="I160" s="13">
        <v>0</v>
      </c>
      <c r="J160" s="13">
        <v>0</v>
      </c>
      <c r="K160" s="13" t="s">
        <v>19</v>
      </c>
      <c r="L160" s="14">
        <f t="shared" si="35"/>
        <v>0</v>
      </c>
      <c r="M160" s="14">
        <f t="shared" ref="M160:M168" si="37">+G160/F160%</f>
        <v>0</v>
      </c>
      <c r="N160" s="16">
        <v>0</v>
      </c>
      <c r="O160" s="16">
        <v>0</v>
      </c>
    </row>
    <row r="161" spans="1:15" ht="45" x14ac:dyDescent="0.2">
      <c r="A161" s="10">
        <v>55138</v>
      </c>
      <c r="B161" s="15" t="s">
        <v>150</v>
      </c>
      <c r="C161" s="10" t="s">
        <v>108</v>
      </c>
      <c r="D161" s="11" t="s">
        <v>18</v>
      </c>
      <c r="E161" s="12">
        <v>5500000</v>
      </c>
      <c r="F161" s="12">
        <v>5500000</v>
      </c>
      <c r="G161" s="12">
        <v>0</v>
      </c>
      <c r="H161" s="19">
        <v>1</v>
      </c>
      <c r="I161" s="13">
        <v>0</v>
      </c>
      <c r="J161" s="13">
        <v>0</v>
      </c>
      <c r="K161" s="13" t="s">
        <v>19</v>
      </c>
      <c r="L161" s="14">
        <f t="shared" si="35"/>
        <v>0</v>
      </c>
      <c r="M161" s="14">
        <f t="shared" si="37"/>
        <v>0</v>
      </c>
      <c r="N161" s="16">
        <v>0</v>
      </c>
      <c r="O161" s="16">
        <v>0</v>
      </c>
    </row>
    <row r="162" spans="1:15" ht="45" x14ac:dyDescent="0.2">
      <c r="A162" s="10">
        <v>55139</v>
      </c>
      <c r="B162" s="15" t="s">
        <v>151</v>
      </c>
      <c r="C162" s="10" t="s">
        <v>108</v>
      </c>
      <c r="D162" s="11" t="s">
        <v>18</v>
      </c>
      <c r="E162" s="12">
        <v>31175200</v>
      </c>
      <c r="F162" s="12">
        <v>31175200</v>
      </c>
      <c r="G162" s="12">
        <v>12186882.51</v>
      </c>
      <c r="H162" s="19">
        <v>1</v>
      </c>
      <c r="I162" s="13">
        <v>1</v>
      </c>
      <c r="J162" s="13">
        <v>0</v>
      </c>
      <c r="K162" s="13" t="s">
        <v>19</v>
      </c>
      <c r="L162" s="14">
        <f>+G162/E162%</f>
        <v>39.091593670609974</v>
      </c>
      <c r="M162" s="14">
        <f t="shared" si="37"/>
        <v>39.091593670609974</v>
      </c>
      <c r="N162" s="16">
        <v>39.1</v>
      </c>
      <c r="O162" s="16">
        <v>39.1</v>
      </c>
    </row>
    <row r="163" spans="1:15" ht="45" x14ac:dyDescent="0.2">
      <c r="A163" s="10">
        <v>55140</v>
      </c>
      <c r="B163" s="15" t="s">
        <v>152</v>
      </c>
      <c r="C163" s="10" t="s">
        <v>108</v>
      </c>
      <c r="D163" s="11" t="s">
        <v>18</v>
      </c>
      <c r="E163" s="12">
        <v>23600000</v>
      </c>
      <c r="F163" s="12">
        <v>23600000</v>
      </c>
      <c r="G163" s="12">
        <v>10550291.130000001</v>
      </c>
      <c r="H163" s="19">
        <v>1</v>
      </c>
      <c r="I163" s="13">
        <v>1</v>
      </c>
      <c r="J163" s="13">
        <v>0</v>
      </c>
      <c r="K163" s="13" t="s">
        <v>19</v>
      </c>
      <c r="L163" s="14">
        <f>+G163/E163%</f>
        <v>44.704623432203391</v>
      </c>
      <c r="M163" s="14">
        <f t="shared" si="37"/>
        <v>44.704623432203391</v>
      </c>
      <c r="N163" s="16">
        <v>60.4</v>
      </c>
      <c r="O163" s="16">
        <v>60.4</v>
      </c>
    </row>
    <row r="164" spans="1:15" ht="45" x14ac:dyDescent="0.2">
      <c r="A164" s="10">
        <v>55141</v>
      </c>
      <c r="B164" s="15" t="s">
        <v>153</v>
      </c>
      <c r="C164" s="10" t="s">
        <v>108</v>
      </c>
      <c r="D164" s="11" t="s">
        <v>18</v>
      </c>
      <c r="E164" s="12">
        <v>25704000</v>
      </c>
      <c r="F164" s="12">
        <v>25704000</v>
      </c>
      <c r="G164" s="12">
        <v>18842154.300000001</v>
      </c>
      <c r="H164" s="19">
        <v>1</v>
      </c>
      <c r="I164" s="13">
        <v>1</v>
      </c>
      <c r="J164" s="13">
        <v>0</v>
      </c>
      <c r="K164" s="13" t="s">
        <v>19</v>
      </c>
      <c r="L164" s="14">
        <f>+G164/E164%</f>
        <v>73.304366246498603</v>
      </c>
      <c r="M164" s="14">
        <f t="shared" si="37"/>
        <v>73.304366246498603</v>
      </c>
      <c r="N164" s="16">
        <v>98.5</v>
      </c>
      <c r="O164" s="16">
        <v>98.5</v>
      </c>
    </row>
    <row r="165" spans="1:15" ht="45" x14ac:dyDescent="0.2">
      <c r="A165" s="10">
        <v>55142</v>
      </c>
      <c r="B165" s="15" t="s">
        <v>154</v>
      </c>
      <c r="C165" s="10" t="s">
        <v>108</v>
      </c>
      <c r="D165" s="11" t="s">
        <v>18</v>
      </c>
      <c r="E165" s="12">
        <v>16560000</v>
      </c>
      <c r="F165" s="12">
        <v>16560000</v>
      </c>
      <c r="G165" s="12">
        <v>14559993.619999999</v>
      </c>
      <c r="H165" s="19">
        <v>1</v>
      </c>
      <c r="I165" s="13">
        <v>1</v>
      </c>
      <c r="J165" s="13">
        <v>0</v>
      </c>
      <c r="K165" s="13" t="s">
        <v>19</v>
      </c>
      <c r="L165" s="14">
        <f>+G165/E165%</f>
        <v>87.92266678743961</v>
      </c>
      <c r="M165" s="14">
        <f t="shared" si="37"/>
        <v>87.92266678743961</v>
      </c>
      <c r="N165" s="16">
        <v>100</v>
      </c>
      <c r="O165" s="16">
        <v>100</v>
      </c>
    </row>
    <row r="166" spans="1:15" ht="45" x14ac:dyDescent="0.2">
      <c r="A166" s="10">
        <v>55143</v>
      </c>
      <c r="B166" s="15" t="s">
        <v>155</v>
      </c>
      <c r="C166" s="10" t="s">
        <v>108</v>
      </c>
      <c r="D166" s="11" t="s">
        <v>18</v>
      </c>
      <c r="E166" s="12">
        <v>14300000</v>
      </c>
      <c r="F166" s="12">
        <v>14300000</v>
      </c>
      <c r="G166" s="12">
        <v>0</v>
      </c>
      <c r="H166" s="19">
        <v>1</v>
      </c>
      <c r="I166" s="13">
        <v>1</v>
      </c>
      <c r="J166" s="13">
        <v>0</v>
      </c>
      <c r="K166" s="13" t="s">
        <v>19</v>
      </c>
      <c r="L166" s="14">
        <f t="shared" si="35"/>
        <v>0</v>
      </c>
      <c r="M166" s="14">
        <f t="shared" si="37"/>
        <v>0</v>
      </c>
      <c r="N166" s="16">
        <v>0</v>
      </c>
      <c r="O166" s="16">
        <v>0</v>
      </c>
    </row>
    <row r="167" spans="1:15" ht="33.75" x14ac:dyDescent="0.2">
      <c r="A167" s="10">
        <v>55063</v>
      </c>
      <c r="B167" s="15" t="s">
        <v>23</v>
      </c>
      <c r="C167" s="10" t="s">
        <v>156</v>
      </c>
      <c r="D167" s="11" t="s">
        <v>18</v>
      </c>
      <c r="E167" s="12">
        <v>59893192.200000003</v>
      </c>
      <c r="F167" s="12">
        <v>59893192.200000003</v>
      </c>
      <c r="G167" s="12">
        <v>59893192.200000003</v>
      </c>
      <c r="H167" s="19">
        <v>1</v>
      </c>
      <c r="I167" s="13">
        <v>1</v>
      </c>
      <c r="J167" s="13">
        <v>1</v>
      </c>
      <c r="K167" s="13" t="s">
        <v>19</v>
      </c>
      <c r="L167" s="14">
        <f t="shared" si="35"/>
        <v>100</v>
      </c>
      <c r="M167" s="14">
        <f t="shared" si="37"/>
        <v>100</v>
      </c>
      <c r="N167" s="16">
        <v>100</v>
      </c>
      <c r="O167" s="16">
        <v>100</v>
      </c>
    </row>
    <row r="168" spans="1:15" ht="33.75" x14ac:dyDescent="0.2">
      <c r="A168" s="10">
        <v>55156</v>
      </c>
      <c r="B168" s="15" t="s">
        <v>157</v>
      </c>
      <c r="C168" s="10" t="s">
        <v>158</v>
      </c>
      <c r="D168" s="11" t="s">
        <v>18</v>
      </c>
      <c r="E168" s="12">
        <v>441000000</v>
      </c>
      <c r="F168" s="12">
        <v>441000000</v>
      </c>
      <c r="G168" s="12">
        <v>228190789.41</v>
      </c>
      <c r="H168" s="19">
        <v>1</v>
      </c>
      <c r="I168" s="13">
        <v>1</v>
      </c>
      <c r="J168" s="13">
        <v>0</v>
      </c>
      <c r="K168" s="13" t="s">
        <v>19</v>
      </c>
      <c r="L168" s="14">
        <f>+G168/E168%</f>
        <v>51.743943176870751</v>
      </c>
      <c r="M168" s="14">
        <f t="shared" si="37"/>
        <v>51.743943176870751</v>
      </c>
      <c r="N168" s="16">
        <v>42.41</v>
      </c>
      <c r="O168" s="16">
        <v>42.41</v>
      </c>
    </row>
    <row r="169" spans="1:15" ht="22.5" x14ac:dyDescent="0.2">
      <c r="A169" s="10">
        <v>55157</v>
      </c>
      <c r="B169" s="15" t="s">
        <v>159</v>
      </c>
      <c r="C169" s="10" t="s">
        <v>158</v>
      </c>
      <c r="D169" s="11" t="s">
        <v>18</v>
      </c>
      <c r="E169" s="12">
        <v>186200000</v>
      </c>
      <c r="F169" s="12">
        <v>186200000</v>
      </c>
      <c r="G169" s="12">
        <v>78101218.790000007</v>
      </c>
      <c r="H169" s="19">
        <v>1</v>
      </c>
      <c r="I169" s="13">
        <v>0</v>
      </c>
      <c r="J169" s="13">
        <v>0</v>
      </c>
      <c r="K169" s="13" t="s">
        <v>19</v>
      </c>
      <c r="L169" s="14">
        <v>30</v>
      </c>
      <c r="M169" s="14">
        <v>30</v>
      </c>
      <c r="N169" s="16">
        <v>61.8</v>
      </c>
      <c r="O169" s="16">
        <v>61.8</v>
      </c>
    </row>
    <row r="170" spans="1:15" s="22" customFormat="1" ht="12.75" x14ac:dyDescent="0.2">
      <c r="A170" s="34"/>
      <c r="B170" s="35"/>
      <c r="C170" s="34"/>
      <c r="D170" s="36"/>
      <c r="E170" s="41">
        <f>SUM(E5:E169)</f>
        <v>1397544974.24</v>
      </c>
      <c r="F170" s="41">
        <f>SUM(F5:F169)</f>
        <v>1397634974.24</v>
      </c>
      <c r="G170" s="41">
        <f>SUM(G5:G169)</f>
        <v>745355587.82999992</v>
      </c>
      <c r="H170" s="37"/>
      <c r="I170" s="38"/>
      <c r="J170" s="38"/>
      <c r="K170" s="38"/>
      <c r="L170" s="39"/>
      <c r="M170" s="39"/>
      <c r="N170" s="40"/>
      <c r="O170" s="40"/>
    </row>
    <row r="171" spans="1:15" s="22" customFormat="1" x14ac:dyDescent="0.2">
      <c r="A171" s="34"/>
      <c r="B171" s="35"/>
      <c r="C171" s="34"/>
      <c r="D171" s="36"/>
      <c r="E171" s="37"/>
      <c r="F171" s="37"/>
      <c r="G171" s="37"/>
      <c r="H171" s="37"/>
      <c r="I171" s="38"/>
      <c r="J171" s="38"/>
      <c r="K171" s="38"/>
      <c r="L171" s="39"/>
      <c r="M171" s="39"/>
      <c r="N171" s="40"/>
      <c r="O171" s="40"/>
    </row>
    <row r="172" spans="1:15" ht="12.75" x14ac:dyDescent="0.2">
      <c r="A172" s="6"/>
      <c r="B172" s="7"/>
      <c r="C172" s="9"/>
      <c r="F172" s="7"/>
      <c r="G172" s="7"/>
      <c r="H172" s="37"/>
      <c r="I172" s="7"/>
    </row>
    <row r="173" spans="1:15" s="22" customFormat="1" ht="12.75" x14ac:dyDescent="0.2">
      <c r="A173" s="24"/>
      <c r="B173" s="27" t="s">
        <v>50</v>
      </c>
      <c r="C173" s="24"/>
      <c r="D173" s="25"/>
      <c r="E173" s="27" t="s">
        <v>51</v>
      </c>
      <c r="F173" s="27"/>
      <c r="G173" s="24"/>
      <c r="H173" s="24"/>
      <c r="I173" s="24"/>
      <c r="J173" s="27" t="s">
        <v>274</v>
      </c>
      <c r="K173" s="27"/>
      <c r="L173" s="27"/>
      <c r="M173" s="27"/>
      <c r="N173" s="27"/>
      <c r="O173" s="25"/>
    </row>
    <row r="174" spans="1:15" s="22" customFormat="1" ht="9.75" customHeight="1" x14ac:dyDescent="0.2">
      <c r="A174" s="24"/>
      <c r="B174" s="27"/>
      <c r="C174" s="24"/>
      <c r="D174" s="25"/>
      <c r="E174" s="27"/>
      <c r="F174" s="27"/>
      <c r="G174" s="24"/>
      <c r="H174" s="24"/>
      <c r="I174" s="24"/>
      <c r="J174" s="27"/>
      <c r="K174" s="27"/>
      <c r="L174" s="27"/>
      <c r="M174" s="27"/>
      <c r="N174" s="27"/>
      <c r="O174" s="25"/>
    </row>
    <row r="175" spans="1:15" s="22" customFormat="1" ht="12.75" x14ac:dyDescent="0.2">
      <c r="A175" s="24"/>
      <c r="B175" s="27"/>
      <c r="C175" s="24"/>
      <c r="D175" s="25"/>
      <c r="E175" s="27"/>
      <c r="F175" s="27"/>
      <c r="G175" s="24"/>
      <c r="H175" s="24"/>
      <c r="I175" s="24"/>
      <c r="J175" s="27"/>
      <c r="K175" s="27"/>
      <c r="L175" s="27"/>
      <c r="M175" s="27"/>
      <c r="N175" s="27"/>
      <c r="O175" s="25"/>
    </row>
    <row r="176" spans="1:15" s="22" customFormat="1" ht="42.75" customHeight="1" x14ac:dyDescent="0.2">
      <c r="A176" s="24"/>
      <c r="B176" s="27"/>
      <c r="C176" s="24"/>
      <c r="D176" s="25"/>
      <c r="E176" s="27"/>
      <c r="F176" s="27"/>
      <c r="G176" s="24"/>
      <c r="H176" s="24"/>
      <c r="I176" s="24"/>
      <c r="J176" s="27"/>
      <c r="K176" s="27"/>
      <c r="L176" s="27"/>
      <c r="M176" s="27"/>
      <c r="N176" s="27"/>
      <c r="O176" s="25"/>
    </row>
    <row r="177" spans="1:15" s="22" customFormat="1" ht="12.75" x14ac:dyDescent="0.2">
      <c r="A177" s="24"/>
      <c r="B177" s="27"/>
      <c r="C177" s="24"/>
      <c r="D177" s="25"/>
      <c r="E177" s="27"/>
      <c r="F177" s="27"/>
      <c r="G177" s="24"/>
      <c r="H177" s="24"/>
      <c r="I177" s="24"/>
      <c r="J177" s="27"/>
      <c r="K177" s="27"/>
      <c r="L177" s="27"/>
      <c r="M177" s="27"/>
      <c r="N177" s="27"/>
      <c r="O177" s="25"/>
    </row>
    <row r="178" spans="1:15" s="22" customFormat="1" ht="45" customHeight="1" x14ac:dyDescent="0.2">
      <c r="A178" s="24"/>
      <c r="B178" s="27"/>
      <c r="C178" s="24"/>
      <c r="D178" s="25"/>
      <c r="E178" s="27"/>
      <c r="F178" s="27"/>
      <c r="G178" s="24"/>
      <c r="H178" s="24"/>
      <c r="I178" s="24"/>
      <c r="J178" s="27"/>
      <c r="K178" s="27"/>
      <c r="L178" s="27"/>
      <c r="M178" s="27"/>
      <c r="N178" s="27"/>
      <c r="O178" s="25"/>
    </row>
    <row r="179" spans="1:15" s="22" customFormat="1" ht="12.75" x14ac:dyDescent="0.2">
      <c r="A179" s="23"/>
      <c r="B179" s="24"/>
      <c r="C179" s="26"/>
      <c r="D179" s="25"/>
      <c r="E179" s="25"/>
      <c r="F179" s="24"/>
      <c r="G179" s="24"/>
      <c r="H179" s="24"/>
      <c r="I179" s="24"/>
      <c r="J179" s="25"/>
      <c r="K179" s="25"/>
      <c r="L179" s="25"/>
      <c r="M179" s="25"/>
      <c r="N179" s="25"/>
      <c r="O179" s="25"/>
    </row>
    <row r="180" spans="1:15" ht="12.75" x14ac:dyDescent="0.2">
      <c r="A180" s="6"/>
      <c r="B180" s="7"/>
      <c r="C180" s="9"/>
      <c r="F180" s="7"/>
      <c r="G180" s="7"/>
      <c r="H180" s="7"/>
      <c r="I180" s="7"/>
    </row>
    <row r="181" spans="1:15" ht="12.75" x14ac:dyDescent="0.2">
      <c r="A181" s="6"/>
      <c r="B181" s="7"/>
      <c r="C181" s="9"/>
      <c r="F181" s="7"/>
      <c r="G181" s="7"/>
      <c r="H181" s="7"/>
      <c r="I181" s="7"/>
    </row>
    <row r="182" spans="1:15" ht="12.75" x14ac:dyDescent="0.2">
      <c r="A182" s="6"/>
      <c r="B182" s="7"/>
      <c r="C182" s="9"/>
      <c r="F182" s="7"/>
      <c r="G182" s="7"/>
      <c r="H182" s="7"/>
      <c r="I182" s="7"/>
    </row>
    <row r="183" spans="1:15" ht="12.75" x14ac:dyDescent="0.2">
      <c r="A183" s="6"/>
      <c r="B183" s="7"/>
      <c r="C183" s="9"/>
      <c r="F183" s="7"/>
      <c r="G183" s="7"/>
      <c r="H183" s="7"/>
      <c r="I183" s="7"/>
    </row>
    <row r="184" spans="1:15" ht="12.75" x14ac:dyDescent="0.2">
      <c r="A184" s="6"/>
      <c r="B184" s="7"/>
      <c r="C184" s="9"/>
      <c r="F184" s="7"/>
      <c r="G184" s="7"/>
      <c r="H184" s="7"/>
      <c r="I184" s="7"/>
    </row>
    <row r="185" spans="1:15" ht="12.75" x14ac:dyDescent="0.2">
      <c r="A185" s="6"/>
      <c r="B185" s="7"/>
      <c r="C185" s="9"/>
      <c r="F185" s="7"/>
      <c r="G185" s="7"/>
      <c r="H185" s="7"/>
      <c r="I185" s="7"/>
    </row>
    <row r="186" spans="1:15" ht="12.75" x14ac:dyDescent="0.2">
      <c r="A186" s="6"/>
      <c r="B186" s="7"/>
      <c r="C186" s="9"/>
      <c r="F186" s="7"/>
      <c r="G186" s="7"/>
      <c r="H186" s="7"/>
      <c r="I186" s="7"/>
    </row>
    <row r="187" spans="1:15" ht="12.75" x14ac:dyDescent="0.2">
      <c r="A187" s="6"/>
      <c r="B187" s="7"/>
      <c r="C187" s="9"/>
      <c r="F187" s="7"/>
      <c r="G187" s="7"/>
      <c r="H187" s="7"/>
      <c r="I187" s="7"/>
    </row>
    <row r="188" spans="1:15" ht="12.75" x14ac:dyDescent="0.2">
      <c r="A188" s="6"/>
      <c r="B188" s="7"/>
      <c r="C188" s="9"/>
      <c r="F188" s="7"/>
      <c r="G188" s="7"/>
      <c r="H188" s="7"/>
      <c r="I188" s="7"/>
    </row>
    <row r="189" spans="1:15" ht="12.75" x14ac:dyDescent="0.2">
      <c r="A189" s="6"/>
      <c r="B189" s="7"/>
      <c r="C189" s="9"/>
      <c r="F189" s="7"/>
      <c r="G189" s="7"/>
      <c r="H189" s="7"/>
      <c r="I189" s="7"/>
    </row>
    <row r="190" spans="1:15" ht="12.75" x14ac:dyDescent="0.2">
      <c r="A190" s="6"/>
      <c r="B190" s="7"/>
      <c r="C190" s="9"/>
      <c r="F190" s="7"/>
      <c r="G190" s="7"/>
      <c r="H190" s="7"/>
      <c r="I190" s="7"/>
    </row>
    <row r="191" spans="1:15" ht="12.75" x14ac:dyDescent="0.2">
      <c r="A191" s="6"/>
      <c r="B191" s="7"/>
      <c r="C191" s="9"/>
      <c r="F191" s="7"/>
      <c r="G191" s="7"/>
      <c r="H191" s="7"/>
      <c r="I191" s="7"/>
    </row>
    <row r="192" spans="1:15" ht="12.75" x14ac:dyDescent="0.2">
      <c r="A192" s="6"/>
      <c r="B192" s="7"/>
      <c r="C192" s="9"/>
      <c r="F192" s="7"/>
      <c r="G192" s="7"/>
      <c r="H192" s="7"/>
      <c r="I192" s="7"/>
    </row>
    <row r="193" spans="1:9" ht="12.75" x14ac:dyDescent="0.2">
      <c r="A193" s="6"/>
      <c r="B193" s="7"/>
      <c r="C193" s="9"/>
      <c r="F193" s="7"/>
      <c r="G193" s="7"/>
      <c r="H193" s="7"/>
      <c r="I193" s="7"/>
    </row>
    <row r="194" spans="1:9" ht="12.75" x14ac:dyDescent="0.2">
      <c r="A194" s="6"/>
      <c r="B194" s="7"/>
      <c r="C194" s="9"/>
      <c r="F194" s="7"/>
      <c r="G194" s="7"/>
      <c r="H194" s="7"/>
      <c r="I194" s="7"/>
    </row>
    <row r="195" spans="1:9" ht="12.75" x14ac:dyDescent="0.2">
      <c r="B195" s="7"/>
      <c r="C195" s="9"/>
      <c r="F195" s="7"/>
      <c r="G195" s="7"/>
      <c r="H195" s="7"/>
      <c r="I195" s="7"/>
    </row>
    <row r="196" spans="1:9" ht="12.75" x14ac:dyDescent="0.2">
      <c r="B196" s="7"/>
      <c r="C196" s="9"/>
      <c r="F196" s="7"/>
      <c r="G196" s="7"/>
      <c r="H196" s="7"/>
      <c r="I196" s="7"/>
    </row>
  </sheetData>
  <mergeCells count="8">
    <mergeCell ref="B173:B178"/>
    <mergeCell ref="E173:F178"/>
    <mergeCell ref="J173:N178"/>
    <mergeCell ref="A2:O2"/>
    <mergeCell ref="H3:K3"/>
    <mergeCell ref="E3:G3"/>
    <mergeCell ref="L3:M3"/>
    <mergeCell ref="N3:O3"/>
  </mergeCells>
  <dataValidations count="1">
    <dataValidation allowBlank="1" showErrorMessage="1" prompt="Clave asignada al programa/proyecto" sqref="A3:A4 A93:A194" xr:uid="{00000000-0002-0000-0000-000000000000}"/>
  </dataValidations>
  <pageMargins left="0.7" right="0.7" top="0.75" bottom="0.75" header="0.3" footer="0.3"/>
  <pageSetup paperSize="5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ing. Rafael Leon</cp:lastModifiedBy>
  <cp:lastPrinted>2024-10-23T20:26:16Z</cp:lastPrinted>
  <dcterms:created xsi:type="dcterms:W3CDTF">2023-05-15T19:50:42Z</dcterms:created>
  <dcterms:modified xsi:type="dcterms:W3CDTF">2024-10-23T20:26:17Z</dcterms:modified>
</cp:coreProperties>
</file>