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4/DIRECCION DE CONTABILIDAD 2024/INFORMACIÓN CONAC 2024/MARZO 2024/"/>
    </mc:Choice>
  </mc:AlternateContent>
  <xr:revisionPtr revIDLastSave="15" documentId="13_ncr:1_{580E8424-1384-41F2-9139-2538AC490731}" xr6:coauthVersionLast="47" xr6:coauthVersionMax="47" xr10:uidLastSave="{5DA605FF-324B-4A9F-BC01-21F573B617A5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D22" i="4" l="1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8" i="4"/>
  <c r="G22" i="4"/>
  <c r="G23" i="4"/>
  <c r="G24" i="4"/>
  <c r="G25" i="4"/>
  <c r="G26" i="4"/>
  <c r="G27" i="4"/>
  <c r="G28" i="4"/>
  <c r="G29" i="4"/>
  <c r="G32" i="4"/>
  <c r="G33" i="4"/>
  <c r="G34" i="4"/>
  <c r="G35" i="4"/>
  <c r="G37" i="4"/>
  <c r="G38" i="4"/>
  <c r="C37" i="4"/>
  <c r="D37" i="4" s="1"/>
  <c r="E37" i="4"/>
  <c r="F37" i="4"/>
  <c r="B37" i="4"/>
  <c r="C31" i="4"/>
  <c r="E31" i="4"/>
  <c r="F31" i="4"/>
  <c r="B31" i="4"/>
  <c r="C21" i="4"/>
  <c r="E21" i="4"/>
  <c r="F21" i="4"/>
  <c r="B21" i="4"/>
  <c r="B16" i="4"/>
  <c r="G6" i="4"/>
  <c r="G7" i="4"/>
  <c r="G8" i="4"/>
  <c r="G9" i="4"/>
  <c r="G10" i="4"/>
  <c r="G11" i="4"/>
  <c r="G12" i="4"/>
  <c r="G13" i="4"/>
  <c r="G14" i="4"/>
  <c r="D6" i="4"/>
  <c r="D7" i="4"/>
  <c r="D8" i="4"/>
  <c r="D9" i="4"/>
  <c r="D10" i="4"/>
  <c r="D11" i="4"/>
  <c r="D12" i="4"/>
  <c r="D13" i="4"/>
  <c r="D14" i="4"/>
  <c r="D5" i="4"/>
  <c r="G5" i="4"/>
  <c r="G21" i="4" l="1"/>
  <c r="D31" i="4"/>
  <c r="G31" i="4"/>
  <c r="D21" i="4"/>
  <c r="B40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<sst xmlns="http://schemas.openxmlformats.org/spreadsheetml/2006/main" count="69" uniqueCount="46">
  <si>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</si>
  <si>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</si>
  <si>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</si>
  <si>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</si>
  <si>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</si>
  <si>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</si>
  <si>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</si>
  <si>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</si>
  <si>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</si>
  <si>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</si>
  <si>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</si>
  <si>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</si>
  <si>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</si>
  <si>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</si>
  <si>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</si>
  <si>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</si>
  <si>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</si>
  <si>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</si>
  <si>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</si>
  <si>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</si>
  <si>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</si>
  <si>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</si>
  <si>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</si>
  <si>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</si>
  <si>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</si>
  <si>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</si>
  <si>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</si>
  <si>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</si>
  <si>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</si>
  <si>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</si>
  <si>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</si>
  <si>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</si>
  <si>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</si>
  <si>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</si>
  <si>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</si>
  <si>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</si>
  <si>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</si>
  <si>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</si>
  <si>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</si>
  <si>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</si>
  <si>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</si>
  <si>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JOSÉ MIGUEL COTA SILVA</t>
  </si>
  <si>
    <t>ENCARGADO DE LA DIRECCIÓN GENERAL DE INGRESOS</t>
  </si>
  <si>
    <t>BERTHA MONTAÑO COTA</t>
  </si>
  <si>
    <t>SECRETARIA DE FINANZAS Y ADMINISTRACIÓN</t>
  </si>
  <si>
    <t>Nombre del ente público
Estado Analítico de Ingresos
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</si>
</sst>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13" zoomScaleNormal="100" workbookViewId="0">
      <selection activeCell="L27" sqref="L27"/>
    </sheetView>
  </sheetViews>
  <sheetFormatPr baseColWidth="10" defaultColWidth="12" defaultRowHeight="10.199999999999999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2" style="2"/>
    <col min="9" max="9" width="12.7109375" style="2" bestFit="1" customWidth="1"/>
    <col min="10" max="10" width="12.28515625" style="2" bestFit="1" customWidth="1"/>
    <col min="11" max="16384" width="12" style="2"/>
  </cols>
  <sheetData>
    <row r="1" spans="1:10" ht="33.6" customHeight="1">
      <c r="A1" s="62" t="s">
        <v>45</v>
      </c>
      <c r="B1" s="63"/>
      <c r="C1" s="63"/>
      <c r="D1" s="63"/>
      <c r="E1" s="63"/>
      <c r="F1" s="63"/>
      <c r="G1" s="64"/>
    </row>
    <row r="2" spans="1:10" s="3" customFormat="1">
      <c r="A2" s="31"/>
      <c r="B2" s="67" t="s">
        <v>0</v>
      </c>
      <c r="C2" s="68"/>
      <c r="D2" s="68"/>
      <c r="E2" s="68"/>
      <c r="F2" s="69"/>
      <c r="G2" s="65" t="s">
        <v>7</v>
      </c>
    </row>
    <row r="3" spans="1:10" s="1" customFormat="1" ht="24.9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6"/>
    </row>
    <row r="4" spans="1:10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>
      <c r="A5" s="34" t="s">
        <v>14</v>
      </c>
      <c r="B5" s="14">
        <v>1762731239</v>
      </c>
      <c r="C5" s="14">
        <v>0</v>
      </c>
      <c r="D5" s="14">
        <f t="shared" ref="D5:D10" si="0">+B5+C5</f>
        <v>1762731239</v>
      </c>
      <c r="E5" s="14">
        <v>630433490</v>
      </c>
      <c r="F5" s="14">
        <v>630433490</v>
      </c>
      <c r="G5" s="14">
        <f>+F5-B5</f>
        <v>-1132297749</v>
      </c>
    </row>
    <row r="6" spans="1:10">
      <c r="A6" s="35" t="s">
        <v>15</v>
      </c>
      <c r="B6" s="15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15">
        <f t="shared" ref="G6:G14" si="1">+F6-B6</f>
        <v>0</v>
      </c>
    </row>
    <row r="7" spans="1:10">
      <c r="A7" s="34" t="s">
        <v>16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</row>
    <row r="8" spans="1:10">
      <c r="A8" s="34" t="s">
        <v>17</v>
      </c>
      <c r="B8" s="15">
        <v>754147354</v>
      </c>
      <c r="C8" s="15">
        <v>0</v>
      </c>
      <c r="D8" s="15">
        <f t="shared" si="0"/>
        <v>754147354</v>
      </c>
      <c r="E8" s="15">
        <v>237246954</v>
      </c>
      <c r="F8" s="15">
        <v>237246954</v>
      </c>
      <c r="G8" s="15">
        <f t="shared" si="1"/>
        <v>-516900400</v>
      </c>
    </row>
    <row r="9" spans="1:10">
      <c r="A9" s="34" t="s">
        <v>18</v>
      </c>
      <c r="B9" s="15">
        <v>23481915</v>
      </c>
      <c r="C9" s="15">
        <v>0</v>
      </c>
      <c r="D9" s="15">
        <f t="shared" si="0"/>
        <v>23481915</v>
      </c>
      <c r="E9" s="15">
        <v>4396955</v>
      </c>
      <c r="F9" s="15">
        <v>4396955</v>
      </c>
      <c r="G9" s="15">
        <f t="shared" si="1"/>
        <v>-19084960</v>
      </c>
    </row>
    <row r="10" spans="1:10">
      <c r="A10" s="35" t="s">
        <v>19</v>
      </c>
      <c r="B10" s="15">
        <v>273624734</v>
      </c>
      <c r="C10" s="15">
        <v>26309038</v>
      </c>
      <c r="D10" s="15">
        <f t="shared" si="0"/>
        <v>299933772</v>
      </c>
      <c r="E10" s="15">
        <v>8298250</v>
      </c>
      <c r="F10" s="15">
        <v>8298250</v>
      </c>
      <c r="G10" s="15">
        <f t="shared" si="1"/>
        <v>-265326484</v>
      </c>
    </row>
    <row r="11" spans="1:10" ht="20.399999999999999">
      <c r="A11" s="34" t="s">
        <v>20</v>
      </c>
      <c r="B11" s="15">
        <v>9054759</v>
      </c>
      <c r="C11" s="15">
        <v>0</v>
      </c>
      <c r="D11" s="15">
        <f t="shared" ref="D11:D14" si="2">+B11+C11</f>
        <v>9054759</v>
      </c>
      <c r="E11" s="15">
        <v>1146607</v>
      </c>
      <c r="F11" s="15">
        <v>1146607</v>
      </c>
      <c r="G11" s="15">
        <f t="shared" si="1"/>
        <v>-7908152</v>
      </c>
    </row>
    <row r="12" spans="1:10" ht="20.399999999999999">
      <c r="A12" s="34" t="s">
        <v>21</v>
      </c>
      <c r="B12" s="15">
        <v>21074067719</v>
      </c>
      <c r="C12" s="15">
        <v>1329654917</v>
      </c>
      <c r="D12" s="15">
        <f t="shared" si="2"/>
        <v>22403722636</v>
      </c>
      <c r="E12" s="15">
        <v>5801837281</v>
      </c>
      <c r="F12" s="15">
        <v>5801837281</v>
      </c>
      <c r="G12" s="15">
        <f t="shared" si="1"/>
        <v>-15272230438</v>
      </c>
    </row>
    <row r="13" spans="1:10" ht="20.399999999999999">
      <c r="A13" s="34" t="s">
        <v>22</v>
      </c>
      <c r="B13" s="15">
        <v>0</v>
      </c>
      <c r="C13" s="15">
        <v>0</v>
      </c>
      <c r="D13" s="15">
        <f t="shared" si="2"/>
        <v>0</v>
      </c>
      <c r="E13" s="15">
        <v>0</v>
      </c>
      <c r="F13" s="15">
        <v>0</v>
      </c>
      <c r="G13" s="15">
        <f t="shared" si="1"/>
        <v>0</v>
      </c>
    </row>
    <row r="14" spans="1:10">
      <c r="A14" s="34" t="s">
        <v>23</v>
      </c>
      <c r="B14" s="15">
        <v>0</v>
      </c>
      <c r="C14" s="15">
        <v>0</v>
      </c>
      <c r="D14" s="15">
        <f t="shared" si="2"/>
        <v>0</v>
      </c>
      <c r="E14" s="15">
        <v>0</v>
      </c>
      <c r="F14" s="15">
        <v>0</v>
      </c>
      <c r="G14" s="15">
        <f t="shared" si="1"/>
        <v>0</v>
      </c>
    </row>
    <row r="15" spans="1:10">
      <c r="B15" s="11"/>
      <c r="C15" s="11"/>
      <c r="D15" s="11"/>
      <c r="E15" s="11"/>
      <c r="F15" s="11"/>
      <c r="G15" s="11"/>
    </row>
    <row r="16" spans="1:10">
      <c r="A16" s="9" t="s">
        <v>24</v>
      </c>
      <c r="B16" s="39">
        <f>SUM(B5:B15)</f>
        <v>23897107720</v>
      </c>
      <c r="C16" s="39">
        <v>1355963956</v>
      </c>
      <c r="D16" s="39">
        <v>25253071676</v>
      </c>
      <c r="E16" s="39">
        <v>6683359536</v>
      </c>
      <c r="F16" s="39">
        <v>6683359536</v>
      </c>
      <c r="G16" s="10"/>
      <c r="I16" s="70"/>
      <c r="J16" s="71"/>
    </row>
    <row r="17" spans="1:7">
      <c r="A17" s="19"/>
      <c r="B17" s="20"/>
      <c r="C17" s="20"/>
      <c r="D17" s="23"/>
      <c r="E17" s="21" t="s">
        <v>25</v>
      </c>
      <c r="F17" s="24"/>
      <c r="G17" s="40">
        <v>-17213748184</v>
      </c>
    </row>
    <row r="18" spans="1:7" ht="10.5" customHeight="1">
      <c r="A18" s="29"/>
      <c r="B18" s="67" t="s">
        <v>0</v>
      </c>
      <c r="C18" s="68"/>
      <c r="D18" s="68"/>
      <c r="E18" s="68"/>
      <c r="F18" s="69"/>
      <c r="G18" s="65" t="s">
        <v>7</v>
      </c>
    </row>
    <row r="19" spans="1:7" ht="20.399999999999999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6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f>SUM(B22:B29)</f>
        <v>23888052961</v>
      </c>
      <c r="C21" s="16">
        <f>SUM(C22:C29)</f>
        <v>1355963955</v>
      </c>
      <c r="D21" s="16">
        <f t="shared" ref="D21:D27" si="3">+B21+C21</f>
        <v>25244016916</v>
      </c>
      <c r="E21" s="16">
        <f t="shared" ref="E21:F21" si="4">SUM(E22:E29)</f>
        <v>6682212930</v>
      </c>
      <c r="F21" s="16">
        <f t="shared" si="4"/>
        <v>6682212930</v>
      </c>
      <c r="G21" s="16">
        <f>+F21-B21</f>
        <v>-17205840031</v>
      </c>
    </row>
    <row r="22" spans="1:7">
      <c r="A22" s="37" t="s">
        <v>14</v>
      </c>
      <c r="B22" s="17">
        <v>1762731239</v>
      </c>
      <c r="C22" s="17">
        <v>0</v>
      </c>
      <c r="D22" s="17">
        <f t="shared" si="3"/>
        <v>1762731239</v>
      </c>
      <c r="E22" s="17">
        <v>630433490</v>
      </c>
      <c r="F22" s="17">
        <v>630433490</v>
      </c>
      <c r="G22" s="17">
        <f t="shared" ref="G22:G38" si="5">+F22-B22</f>
        <v>-1132297749</v>
      </c>
    </row>
    <row r="23" spans="1:7">
      <c r="A23" s="37" t="s">
        <v>15</v>
      </c>
      <c r="B23" s="17">
        <v>0</v>
      </c>
      <c r="C23" s="17">
        <v>0</v>
      </c>
      <c r="D23" s="17">
        <f t="shared" si="3"/>
        <v>0</v>
      </c>
      <c r="E23" s="17">
        <v>0</v>
      </c>
      <c r="F23" s="17">
        <v>0</v>
      </c>
      <c r="G23" s="17">
        <f t="shared" si="5"/>
        <v>0</v>
      </c>
    </row>
    <row r="24" spans="1:7">
      <c r="A24" s="37" t="s">
        <v>16</v>
      </c>
      <c r="B24" s="17">
        <v>0</v>
      </c>
      <c r="C24" s="17">
        <v>0</v>
      </c>
      <c r="D24" s="17">
        <f t="shared" si="3"/>
        <v>0</v>
      </c>
      <c r="E24" s="17">
        <v>0</v>
      </c>
      <c r="F24" s="17">
        <v>0</v>
      </c>
      <c r="G24" s="17">
        <f t="shared" si="5"/>
        <v>0</v>
      </c>
    </row>
    <row r="25" spans="1:7">
      <c r="A25" s="37" t="s">
        <v>17</v>
      </c>
      <c r="B25" s="17">
        <v>754147354</v>
      </c>
      <c r="C25" s="17">
        <v>0</v>
      </c>
      <c r="D25" s="17">
        <f t="shared" si="3"/>
        <v>754147354</v>
      </c>
      <c r="E25" s="17">
        <v>237246954</v>
      </c>
      <c r="F25" s="17">
        <v>237246954</v>
      </c>
      <c r="G25" s="17">
        <f t="shared" si="5"/>
        <v>-516900400</v>
      </c>
    </row>
    <row r="26" spans="1:7" ht="11.4">
      <c r="A26" s="37" t="s">
        <v>28</v>
      </c>
      <c r="B26" s="17">
        <v>23481915</v>
      </c>
      <c r="C26" s="17">
        <v>0</v>
      </c>
      <c r="D26" s="17">
        <f t="shared" si="3"/>
        <v>23481915</v>
      </c>
      <c r="E26" s="17">
        <v>4396955</v>
      </c>
      <c r="F26" s="17">
        <v>4396955</v>
      </c>
      <c r="G26" s="17">
        <f t="shared" si="5"/>
        <v>-19084960</v>
      </c>
    </row>
    <row r="27" spans="1:7" ht="11.4">
      <c r="A27" s="37" t="s">
        <v>29</v>
      </c>
      <c r="B27" s="17">
        <v>273624734</v>
      </c>
      <c r="C27" s="17">
        <v>26309038</v>
      </c>
      <c r="D27" s="17">
        <f t="shared" si="3"/>
        <v>299933772</v>
      </c>
      <c r="E27" s="17">
        <v>8298250</v>
      </c>
      <c r="F27" s="17">
        <v>8298250</v>
      </c>
      <c r="G27" s="17">
        <f t="shared" si="5"/>
        <v>-265326484</v>
      </c>
    </row>
    <row r="28" spans="1:7" ht="20.399999999999999">
      <c r="A28" s="37" t="s">
        <v>30</v>
      </c>
      <c r="B28" s="17">
        <v>21074067719</v>
      </c>
      <c r="C28" s="17">
        <v>1329654917</v>
      </c>
      <c r="D28" s="17">
        <f t="shared" ref="D28:D38" si="6">+B28+C28</f>
        <v>22403722636</v>
      </c>
      <c r="E28" s="17">
        <v>5801837281</v>
      </c>
      <c r="F28" s="17">
        <v>5801837281</v>
      </c>
      <c r="G28" s="17">
        <f t="shared" si="5"/>
        <v>-15272230438</v>
      </c>
    </row>
    <row r="29" spans="1:7" ht="20.399999999999999">
      <c r="A29" s="37" t="s">
        <v>22</v>
      </c>
      <c r="B29" s="17">
        <v>0</v>
      </c>
      <c r="C29" s="17">
        <v>0</v>
      </c>
      <c r="D29" s="17">
        <f t="shared" si="6"/>
        <v>0</v>
      </c>
      <c r="E29" s="17">
        <v>0</v>
      </c>
      <c r="F29" s="17">
        <v>0</v>
      </c>
      <c r="G29" s="17">
        <f t="shared" si="5"/>
        <v>0</v>
      </c>
    </row>
    <row r="30" spans="1:7">
      <c r="A30" s="37"/>
      <c r="B30" s="17"/>
      <c r="C30" s="17"/>
      <c r="D30" s="17">
        <f t="shared" si="6"/>
        <v>0</v>
      </c>
      <c r="E30" s="17"/>
      <c r="F30" s="17"/>
      <c r="G30" s="17"/>
    </row>
    <row r="31" spans="1:7" ht="30.6">
      <c r="A31" s="38" t="s">
        <v>37</v>
      </c>
      <c r="B31" s="18">
        <f>B34</f>
        <v>9054759</v>
      </c>
      <c r="C31" s="18">
        <f t="shared" ref="C31:F31" si="7">C34</f>
        <v>0</v>
      </c>
      <c r="D31" s="18">
        <f t="shared" si="6"/>
        <v>9054759</v>
      </c>
      <c r="E31" s="18">
        <f t="shared" si="7"/>
        <v>1146607</v>
      </c>
      <c r="F31" s="18">
        <f t="shared" si="7"/>
        <v>1146607</v>
      </c>
      <c r="G31" s="18">
        <f t="shared" si="5"/>
        <v>-7908152</v>
      </c>
    </row>
    <row r="32" spans="1:7">
      <c r="A32" s="37" t="s">
        <v>15</v>
      </c>
      <c r="B32" s="17">
        <v>0</v>
      </c>
      <c r="C32" s="17">
        <v>0</v>
      </c>
      <c r="D32" s="17">
        <f t="shared" si="6"/>
        <v>0</v>
      </c>
      <c r="E32" s="17">
        <v>0</v>
      </c>
      <c r="F32" s="17">
        <v>0</v>
      </c>
      <c r="G32" s="17">
        <f t="shared" si="5"/>
        <v>0</v>
      </c>
    </row>
    <row r="33" spans="1:26" ht="11.4">
      <c r="A33" s="37" t="s">
        <v>31</v>
      </c>
      <c r="B33" s="17">
        <v>0</v>
      </c>
      <c r="C33" s="17">
        <v>0</v>
      </c>
      <c r="D33" s="17">
        <f t="shared" si="6"/>
        <v>0</v>
      </c>
      <c r="E33" s="17">
        <v>0</v>
      </c>
      <c r="F33" s="17">
        <v>0</v>
      </c>
      <c r="G33" s="17">
        <f t="shared" si="5"/>
        <v>0</v>
      </c>
    </row>
    <row r="34" spans="1:26" ht="10.5" customHeight="1">
      <c r="A34" s="37" t="s">
        <v>32</v>
      </c>
      <c r="B34" s="17">
        <v>9054759</v>
      </c>
      <c r="C34" s="17">
        <v>0</v>
      </c>
      <c r="D34" s="17">
        <f t="shared" si="6"/>
        <v>9054759</v>
      </c>
      <c r="E34" s="17">
        <v>1146607</v>
      </c>
      <c r="F34" s="17">
        <v>1146607</v>
      </c>
      <c r="G34" s="17">
        <f t="shared" si="5"/>
        <v>-7908152</v>
      </c>
    </row>
    <row r="35" spans="1:26" ht="20.399999999999999">
      <c r="A35" s="37" t="s">
        <v>22</v>
      </c>
      <c r="B35" s="17">
        <v>0</v>
      </c>
      <c r="C35" s="17">
        <v>0</v>
      </c>
      <c r="D35" s="17">
        <f t="shared" si="6"/>
        <v>0</v>
      </c>
      <c r="E35" s="17">
        <v>0</v>
      </c>
      <c r="F35" s="17">
        <v>0</v>
      </c>
      <c r="G35" s="17">
        <f t="shared" si="5"/>
        <v>0</v>
      </c>
    </row>
    <row r="36" spans="1:26">
      <c r="A36" s="12"/>
      <c r="B36" s="17"/>
      <c r="C36" s="17"/>
      <c r="D36" s="17">
        <f t="shared" si="6"/>
        <v>0</v>
      </c>
      <c r="E36" s="17"/>
      <c r="F36" s="17"/>
      <c r="G36" s="17"/>
    </row>
    <row r="37" spans="1:26">
      <c r="A37" s="28" t="s">
        <v>33</v>
      </c>
      <c r="B37" s="18">
        <f>+B38</f>
        <v>0</v>
      </c>
      <c r="C37" s="18">
        <f t="shared" ref="C37:F37" si="8">+C38</f>
        <v>0</v>
      </c>
      <c r="D37" s="18">
        <f t="shared" si="6"/>
        <v>0</v>
      </c>
      <c r="E37" s="18">
        <f t="shared" si="8"/>
        <v>0</v>
      </c>
      <c r="F37" s="18">
        <f t="shared" si="8"/>
        <v>0</v>
      </c>
      <c r="G37" s="18">
        <f t="shared" si="5"/>
        <v>0</v>
      </c>
    </row>
    <row r="38" spans="1:26">
      <c r="A38" s="37" t="s">
        <v>23</v>
      </c>
      <c r="B38" s="17">
        <v>0</v>
      </c>
      <c r="C38" s="17">
        <v>0</v>
      </c>
      <c r="D38" s="17">
        <f t="shared" si="6"/>
        <v>0</v>
      </c>
      <c r="E38" s="17">
        <v>0</v>
      </c>
      <c r="F38" s="17">
        <v>0</v>
      </c>
      <c r="G38" s="17">
        <f t="shared" si="5"/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B21+B31+B37</f>
        <v>23897107720</v>
      </c>
      <c r="C40" s="39">
        <v>1355963956</v>
      </c>
      <c r="D40" s="39">
        <v>25253071676</v>
      </c>
      <c r="E40" s="39">
        <v>6683359536</v>
      </c>
      <c r="F40" s="39">
        <v>6683359536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v>-17213748184</v>
      </c>
    </row>
    <row r="43" spans="1:26" ht="21.6">
      <c r="A43" s="25" t="s">
        <v>34</v>
      </c>
    </row>
    <row r="44" spans="1:26" ht="11.4">
      <c r="A44" s="26" t="s">
        <v>35</v>
      </c>
    </row>
    <row r="45" spans="1:26" ht="25.5" customHeight="1">
      <c r="A45" s="61" t="s">
        <v>36</v>
      </c>
      <c r="B45" s="61"/>
      <c r="C45" s="61"/>
      <c r="D45" s="61"/>
      <c r="E45" s="61"/>
      <c r="F45" s="61"/>
      <c r="G45" s="61"/>
    </row>
    <row r="48" spans="1:26" ht="11.25" customHeight="1">
      <c r="A48" s="53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54" t="s">
        <v>39</v>
      </c>
      <c r="B50" s="49"/>
      <c r="C50" s="58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5"/>
      <c r="B51" s="50"/>
      <c r="C51" s="55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A52" s="1"/>
      <c r="C52" s="1"/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A53" s="1"/>
      <c r="C53" s="1"/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6" t="s">
        <v>41</v>
      </c>
      <c r="B54" s="51"/>
      <c r="C54" s="59" t="s">
        <v>43</v>
      </c>
    </row>
    <row r="55" spans="1:26">
      <c r="A55" s="57" t="s">
        <v>42</v>
      </c>
      <c r="B55" s="52"/>
      <c r="C55" s="60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D5:D14 G5:G14 B16 B40 B21:C21 B31:C31 B37:C37 G21:G39 E21:F21 E31:F31 E37:F37 D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Lic. José Miguel</cp:lastModifiedBy>
  <cp:revision/>
  <dcterms:created xsi:type="dcterms:W3CDTF">2012-12-11T20:48:19Z</dcterms:created>
  <dcterms:modified xsi:type="dcterms:W3CDTF">2024-04-27T22:41:27Z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