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a94b5f6d9c58a1/MIS DOCUMENTOS 2024/DIRECCION DE CONTABILIDAD 2024/FEBRERO 2024/"/>
    </mc:Choice>
  </mc:AlternateContent>
  <xr:revisionPtr revIDLastSave="0" documentId="8_{AA38E879-A8CE-439C-BDB1-810B68353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B16" i="4"/>
  <c r="G23" i="4"/>
  <c r="G24" i="4"/>
  <c r="G29" i="4"/>
  <c r="G30" i="4"/>
  <c r="G32" i="4"/>
  <c r="G33" i="4"/>
  <c r="G35" i="4"/>
  <c r="G36" i="4"/>
  <c r="G37" i="4"/>
  <c r="G38" i="4"/>
  <c r="E16" i="4"/>
  <c r="F16" i="4"/>
  <c r="G8" i="4"/>
  <c r="G6" i="4"/>
  <c r="G7" i="4"/>
  <c r="G9" i="4"/>
  <c r="G11" i="4"/>
  <c r="G12" i="4"/>
  <c r="G13" i="4"/>
  <c r="G14" i="4"/>
  <c r="G5" i="4"/>
  <c r="G17" i="4" l="1"/>
  <c r="C31" i="4"/>
  <c r="D31" i="4"/>
  <c r="E31" i="4"/>
  <c r="F31" i="4"/>
  <c r="B31" i="4"/>
  <c r="B34" i="4" s="1"/>
  <c r="F28" i="4"/>
  <c r="B28" i="4"/>
  <c r="C25" i="4"/>
  <c r="D25" i="4"/>
  <c r="E25" i="4"/>
  <c r="F25" i="4"/>
  <c r="G25" i="4" s="1"/>
  <c r="C26" i="4"/>
  <c r="D26" i="4"/>
  <c r="E26" i="4"/>
  <c r="F26" i="4"/>
  <c r="G26" i="4" s="1"/>
  <c r="C27" i="4"/>
  <c r="D27" i="4"/>
  <c r="E27" i="4"/>
  <c r="F27" i="4"/>
  <c r="G27" i="4" s="1"/>
  <c r="B26" i="4"/>
  <c r="B25" i="4"/>
  <c r="C22" i="4"/>
  <c r="D22" i="4"/>
  <c r="E22" i="4"/>
  <c r="F22" i="4"/>
  <c r="G22" i="4" s="1"/>
  <c r="B22" i="4"/>
  <c r="G28" i="4" l="1"/>
  <c r="D34" i="4"/>
  <c r="D40" i="4"/>
  <c r="C34" i="4"/>
  <c r="C40" i="4"/>
  <c r="F34" i="4"/>
  <c r="G34" i="4" s="1"/>
  <c r="F40" i="4"/>
  <c r="G31" i="4"/>
  <c r="E34" i="4"/>
  <c r="E40" i="4"/>
  <c r="B21" i="4"/>
  <c r="B40" i="4" s="1"/>
  <c r="G21" i="4" l="1"/>
  <c r="G41" i="4" s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<sst xmlns="http://schemas.openxmlformats.org/spreadsheetml/2006/main" count="69" uniqueCount="46">
  <si>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</si>
  <si>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</si>
  <si>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</si>
  <si>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</si>
  <si>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</si>
  <si>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</si>
  <si>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</si>
  <si>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</si>
  <si>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</si>
  <si>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</si>
  <si>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</si>
  <si>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</si>
  <si>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</si>
  <si>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</si>
  <si>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</si>
  <si>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</si>
  <si>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</si>
  <si>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</si>
  <si>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</si>
  <si>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</si>
  <si>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</si>
  <si>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</si>
  <si>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</si>
  <si>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</si>
  <si>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</si>
  <si>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</si>
  <si>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</si>
  <si>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</si>
  <si>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</si>
  <si>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</si>
  <si>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</si>
  <si>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</si>
  <si>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</si>
  <si>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</si>
  <si>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</si>
  <si>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</si>
  <si>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</si>
  <si>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</si>
  <si>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</si>
  <si>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</si>
  <si>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</si>
  <si>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BERTHAMONTAÑOCOTA</t>
  </si>
  <si>
    <t>SECRETARIADEFINANZASYADMON.</t>
  </si>
  <si>
    <t>COTASILVAJOSÉMIGUEL</t>
  </si>
  <si>
    <t>ENCARGADODELADIRECCCIÓNGENERALDEINGRESOS</t>
  </si>
  <si>
    <t>Nombre del ente público
Estado Analítico de Ingresos
Del 01 de enero 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</si>
</sst>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8" fillId="2" borderId="9" xfId="8" quotePrefix="1" applyFont="1" applyFill="1" applyBorder="1" applyAlignment="1">
      <alignment horizontal="center" vertical="center" wrapText="1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7" fillId="0" borderId="1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6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43" fontId="3" fillId="0" borderId="0" xfId="18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8" zoomScale="115" zoomScaleNormal="115" zoomScaleSheetLayoutView="115" workbookViewId="0">
      <selection activeCell="H24" sqref="H24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/>
    <col min="9" max="9" width="17.6640625" style="2" bestFit="1" customWidth="1"/>
    <col min="10" max="16384" width="12" style="2"/>
  </cols>
  <sheetData>
    <row r="1" spans="1:9" ht="33.6" customHeight="1">
      <c r="A1" s="61" t="s">
        <v>45</v>
      </c>
      <c r="B1" s="62"/>
      <c r="C1" s="62"/>
      <c r="D1" s="62"/>
      <c r="E1" s="62"/>
      <c r="F1" s="62"/>
      <c r="G1" s="63"/>
    </row>
    <row r="2" spans="1:9" s="3" customFormat="1">
      <c r="A2" s="19"/>
      <c r="B2" s="66" t="s">
        <v>0</v>
      </c>
      <c r="C2" s="67"/>
      <c r="D2" s="67"/>
      <c r="E2" s="67"/>
      <c r="F2" s="68"/>
      <c r="G2" s="64" t="s">
        <v>7</v>
      </c>
    </row>
    <row r="3" spans="1:9" s="1" customFormat="1" ht="24.95" customHeight="1">
      <c r="A3" s="2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5"/>
    </row>
    <row r="4" spans="1:9" s="1" customFormat="1">
      <c r="A4" s="2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44" t="s">
        <v>13</v>
      </c>
    </row>
    <row r="5" spans="1:9">
      <c r="A5" s="22" t="s">
        <v>14</v>
      </c>
      <c r="B5" s="45">
        <v>1762731239</v>
      </c>
      <c r="C5" s="45">
        <v>0</v>
      </c>
      <c r="D5" s="45">
        <v>1762731239</v>
      </c>
      <c r="E5" s="45">
        <v>444366462</v>
      </c>
      <c r="F5" s="45">
        <v>444366462</v>
      </c>
      <c r="G5" s="45">
        <f>+F5-B5</f>
        <v>-1318364777</v>
      </c>
    </row>
    <row r="6" spans="1:9">
      <c r="A6" s="23" t="s">
        <v>15</v>
      </c>
      <c r="B6" s="46">
        <v>0</v>
      </c>
      <c r="C6" s="46">
        <v>0</v>
      </c>
      <c r="D6" s="46">
        <v>0</v>
      </c>
      <c r="E6" s="46">
        <v>0</v>
      </c>
      <c r="F6" s="46">
        <v>0</v>
      </c>
      <c r="G6" s="46">
        <f t="shared" ref="G6:G14" si="0">+F6-B6</f>
        <v>0</v>
      </c>
    </row>
    <row r="7" spans="1:9">
      <c r="A7" s="22" t="s">
        <v>16</v>
      </c>
      <c r="B7" s="46">
        <v>0</v>
      </c>
      <c r="C7" s="46">
        <v>0</v>
      </c>
      <c r="D7" s="46">
        <v>0</v>
      </c>
      <c r="E7" s="46">
        <v>0</v>
      </c>
      <c r="F7" s="46">
        <v>0</v>
      </c>
      <c r="G7" s="46">
        <f t="shared" si="0"/>
        <v>0</v>
      </c>
    </row>
    <row r="8" spans="1:9">
      <c r="A8" s="22" t="s">
        <v>17</v>
      </c>
      <c r="B8" s="46">
        <v>754147354</v>
      </c>
      <c r="C8" s="46">
        <v>0</v>
      </c>
      <c r="D8" s="46">
        <v>754147354</v>
      </c>
      <c r="E8" s="46">
        <v>166979762</v>
      </c>
      <c r="F8" s="46">
        <v>166979762</v>
      </c>
      <c r="G8" s="46">
        <f>+F8-B8</f>
        <v>-587167592</v>
      </c>
    </row>
    <row r="9" spans="1:9">
      <c r="A9" s="22" t="s">
        <v>18</v>
      </c>
      <c r="B9" s="46">
        <v>23481915</v>
      </c>
      <c r="C9" s="46">
        <v>0</v>
      </c>
      <c r="D9" s="46">
        <v>23481915</v>
      </c>
      <c r="E9" s="46">
        <v>2158699</v>
      </c>
      <c r="F9" s="46">
        <v>2158699</v>
      </c>
      <c r="G9" s="46">
        <f t="shared" si="0"/>
        <v>-21323216</v>
      </c>
    </row>
    <row r="10" spans="1:9">
      <c r="A10" s="23" t="s">
        <v>19</v>
      </c>
      <c r="B10" s="46">
        <v>273624734</v>
      </c>
      <c r="C10" s="46">
        <v>22478662</v>
      </c>
      <c r="D10" s="46">
        <v>296103396</v>
      </c>
      <c r="E10" s="46">
        <v>6189493</v>
      </c>
      <c r="F10" s="46">
        <v>6189493</v>
      </c>
      <c r="G10" s="46">
        <f>+F10-B10</f>
        <v>-267435241</v>
      </c>
    </row>
    <row r="11" spans="1:9">
      <c r="A11" s="22" t="s">
        <v>20</v>
      </c>
      <c r="B11" s="46">
        <v>9054759</v>
      </c>
      <c r="C11" s="46">
        <v>0</v>
      </c>
      <c r="D11" s="46">
        <v>9054759</v>
      </c>
      <c r="E11" s="46">
        <v>772171</v>
      </c>
      <c r="F11" s="46">
        <v>772171</v>
      </c>
      <c r="G11" s="46">
        <f t="shared" si="0"/>
        <v>-8282588</v>
      </c>
    </row>
    <row r="12" spans="1:9" ht="22.5">
      <c r="A12" s="22" t="s">
        <v>21</v>
      </c>
      <c r="B12" s="46">
        <v>21074067719</v>
      </c>
      <c r="C12" s="46">
        <v>1321972515</v>
      </c>
      <c r="D12" s="46">
        <v>22396040234</v>
      </c>
      <c r="E12" s="46">
        <v>3577712698</v>
      </c>
      <c r="F12" s="46">
        <v>3577712698</v>
      </c>
      <c r="G12" s="46">
        <f t="shared" si="0"/>
        <v>-17496355021</v>
      </c>
    </row>
    <row r="13" spans="1:9" ht="22.5">
      <c r="A13" s="22" t="s">
        <v>22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  <c r="I13" s="59"/>
    </row>
    <row r="14" spans="1:9">
      <c r="A14" s="22" t="s">
        <v>23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  <c r="I14" s="59"/>
    </row>
    <row r="15" spans="1:9">
      <c r="B15" s="47"/>
      <c r="C15" s="47"/>
      <c r="D15" s="47"/>
      <c r="E15" s="47"/>
      <c r="F15" s="47"/>
      <c r="G15" s="47"/>
      <c r="I15" s="59"/>
    </row>
    <row r="16" spans="1:9">
      <c r="A16" s="9" t="s">
        <v>24</v>
      </c>
      <c r="B16" s="48">
        <f>SUM(B5:B14)</f>
        <v>23897107720</v>
      </c>
      <c r="C16" s="48">
        <v>1344451176</v>
      </c>
      <c r="D16" s="48">
        <v>25241558896</v>
      </c>
      <c r="E16" s="48">
        <f t="shared" ref="E16:F16" si="1">SUM(E5:E14)</f>
        <v>4198179285</v>
      </c>
      <c r="F16" s="48">
        <f t="shared" si="1"/>
        <v>4198179285</v>
      </c>
      <c r="G16" s="49"/>
      <c r="I16" s="59"/>
    </row>
    <row r="17" spans="1:9">
      <c r="A17" s="12"/>
      <c r="B17" s="50"/>
      <c r="C17" s="50"/>
      <c r="D17" s="51"/>
      <c r="E17" s="52" t="s">
        <v>25</v>
      </c>
      <c r="F17" s="53"/>
      <c r="G17" s="54">
        <f>SUM(G5:G16)</f>
        <v>-19698928435</v>
      </c>
      <c r="I17" s="59"/>
    </row>
    <row r="18" spans="1:9" ht="10.5" customHeight="1">
      <c r="A18" s="17"/>
      <c r="B18" s="66" t="s">
        <v>0</v>
      </c>
      <c r="C18" s="67"/>
      <c r="D18" s="67"/>
      <c r="E18" s="67"/>
      <c r="F18" s="68"/>
      <c r="G18" s="64" t="s">
        <v>7</v>
      </c>
    </row>
    <row r="19" spans="1:9" ht="22.5">
      <c r="A19" s="2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5"/>
    </row>
    <row r="20" spans="1:9">
      <c r="A20" s="1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44" t="s">
        <v>13</v>
      </c>
    </row>
    <row r="21" spans="1:9">
      <c r="A21" s="15" t="s">
        <v>27</v>
      </c>
      <c r="B21" s="55">
        <f>SUM(B22:B28)</f>
        <v>23888052961</v>
      </c>
      <c r="C21" s="55">
        <v>1344451176</v>
      </c>
      <c r="D21" s="55">
        <v>25232504137</v>
      </c>
      <c r="E21" s="55">
        <v>4197407114</v>
      </c>
      <c r="F21" s="55">
        <v>4197407114</v>
      </c>
      <c r="G21" s="55">
        <f>+F21-B21</f>
        <v>-19690645847</v>
      </c>
    </row>
    <row r="22" spans="1:9">
      <c r="A22" s="25" t="s">
        <v>14</v>
      </c>
      <c r="B22" s="56">
        <f>B5</f>
        <v>1762731239</v>
      </c>
      <c r="C22" s="56">
        <f t="shared" ref="C22:F22" si="2">C5</f>
        <v>0</v>
      </c>
      <c r="D22" s="56">
        <f t="shared" si="2"/>
        <v>1762731239</v>
      </c>
      <c r="E22" s="56">
        <f t="shared" si="2"/>
        <v>444366462</v>
      </c>
      <c r="F22" s="56">
        <f t="shared" si="2"/>
        <v>444366462</v>
      </c>
      <c r="G22" s="56">
        <f t="shared" ref="G22:G38" si="3">+F22-B22</f>
        <v>-1318364777</v>
      </c>
    </row>
    <row r="23" spans="1:9">
      <c r="A23" s="25" t="s">
        <v>15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f t="shared" si="3"/>
        <v>0</v>
      </c>
    </row>
    <row r="24" spans="1:9">
      <c r="A24" s="25" t="s">
        <v>16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f t="shared" si="3"/>
        <v>0</v>
      </c>
    </row>
    <row r="25" spans="1:9">
      <c r="A25" s="25" t="s">
        <v>17</v>
      </c>
      <c r="B25" s="56">
        <f>B8</f>
        <v>754147354</v>
      </c>
      <c r="C25" s="56">
        <f t="shared" ref="C25:F25" si="4">C8</f>
        <v>0</v>
      </c>
      <c r="D25" s="56">
        <f t="shared" si="4"/>
        <v>754147354</v>
      </c>
      <c r="E25" s="56">
        <f t="shared" si="4"/>
        <v>166979762</v>
      </c>
      <c r="F25" s="56">
        <f t="shared" si="4"/>
        <v>166979762</v>
      </c>
      <c r="G25" s="56">
        <f t="shared" si="3"/>
        <v>-587167592</v>
      </c>
    </row>
    <row r="26" spans="1:9">
      <c r="A26" s="25" t="s">
        <v>28</v>
      </c>
      <c r="B26" s="56">
        <f t="shared" ref="B26:F27" si="5">B9</f>
        <v>23481915</v>
      </c>
      <c r="C26" s="56">
        <f t="shared" si="5"/>
        <v>0</v>
      </c>
      <c r="D26" s="56">
        <f t="shared" si="5"/>
        <v>23481915</v>
      </c>
      <c r="E26" s="56">
        <f t="shared" si="5"/>
        <v>2158699</v>
      </c>
      <c r="F26" s="56">
        <f t="shared" si="5"/>
        <v>2158699</v>
      </c>
      <c r="G26" s="56">
        <f t="shared" si="3"/>
        <v>-21323216</v>
      </c>
    </row>
    <row r="27" spans="1:9">
      <c r="A27" s="25" t="s">
        <v>29</v>
      </c>
      <c r="B27" s="56">
        <v>273624734</v>
      </c>
      <c r="C27" s="56">
        <f t="shared" si="5"/>
        <v>22478662</v>
      </c>
      <c r="D27" s="56">
        <f t="shared" si="5"/>
        <v>296103396</v>
      </c>
      <c r="E27" s="56">
        <f t="shared" si="5"/>
        <v>6189493</v>
      </c>
      <c r="F27" s="56">
        <f t="shared" si="5"/>
        <v>6189493</v>
      </c>
      <c r="G27" s="56">
        <f t="shared" si="3"/>
        <v>-267435241</v>
      </c>
    </row>
    <row r="28" spans="1:9" ht="22.5">
      <c r="A28" s="25" t="s">
        <v>30</v>
      </c>
      <c r="B28" s="56">
        <f>B12</f>
        <v>21074067719</v>
      </c>
      <c r="C28" s="56">
        <v>1321972515</v>
      </c>
      <c r="D28" s="56">
        <v>22396040234</v>
      </c>
      <c r="E28" s="56">
        <v>3577712698</v>
      </c>
      <c r="F28" s="56">
        <f t="shared" ref="F28" si="6">F12</f>
        <v>3577712698</v>
      </c>
      <c r="G28" s="56">
        <f t="shared" si="3"/>
        <v>-17496355021</v>
      </c>
    </row>
    <row r="29" spans="1:9" ht="22.5">
      <c r="A29" s="25" t="s">
        <v>22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7">
        <f t="shared" si="3"/>
        <v>0</v>
      </c>
    </row>
    <row r="30" spans="1:9">
      <c r="A30" s="25"/>
      <c r="B30" s="56"/>
      <c r="C30" s="56"/>
      <c r="D30" s="56"/>
      <c r="E30" s="56"/>
      <c r="F30" s="56"/>
      <c r="G30" s="57">
        <f t="shared" si="3"/>
        <v>0</v>
      </c>
    </row>
    <row r="31" spans="1:9" ht="33.75">
      <c r="A31" s="26" t="s">
        <v>37</v>
      </c>
      <c r="B31" s="57">
        <f>B11</f>
        <v>9054759</v>
      </c>
      <c r="C31" s="57">
        <f t="shared" ref="C31:F31" si="7">C11</f>
        <v>0</v>
      </c>
      <c r="D31" s="57">
        <f t="shared" si="7"/>
        <v>9054759</v>
      </c>
      <c r="E31" s="57">
        <f t="shared" si="7"/>
        <v>772171</v>
      </c>
      <c r="F31" s="57">
        <f t="shared" si="7"/>
        <v>772171</v>
      </c>
      <c r="G31" s="57">
        <f t="shared" si="3"/>
        <v>-8282588</v>
      </c>
    </row>
    <row r="32" spans="1:9">
      <c r="A32" s="25" t="s">
        <v>15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7">
        <f t="shared" si="3"/>
        <v>0</v>
      </c>
    </row>
    <row r="33" spans="1:26">
      <c r="A33" s="25" t="s">
        <v>31</v>
      </c>
      <c r="B33" s="56">
        <v>0</v>
      </c>
      <c r="C33" s="56">
        <v>0</v>
      </c>
      <c r="D33" s="56">
        <v>0</v>
      </c>
      <c r="E33" s="56">
        <v>0</v>
      </c>
      <c r="F33" s="56">
        <v>0</v>
      </c>
      <c r="G33" s="57">
        <f t="shared" si="3"/>
        <v>0</v>
      </c>
    </row>
    <row r="34" spans="1:26" ht="10.5" customHeight="1">
      <c r="A34" s="25" t="s">
        <v>32</v>
      </c>
      <c r="B34" s="56">
        <f>B31</f>
        <v>9054759</v>
      </c>
      <c r="C34" s="56">
        <f t="shared" ref="C34:F34" si="8">C31</f>
        <v>0</v>
      </c>
      <c r="D34" s="56">
        <f t="shared" si="8"/>
        <v>9054759</v>
      </c>
      <c r="E34" s="56">
        <f t="shared" si="8"/>
        <v>772171</v>
      </c>
      <c r="F34" s="56">
        <f t="shared" si="8"/>
        <v>772171</v>
      </c>
      <c r="G34" s="56">
        <f t="shared" si="3"/>
        <v>-8282588</v>
      </c>
    </row>
    <row r="35" spans="1:26" ht="22.5">
      <c r="A35" s="25" t="s">
        <v>22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7">
        <f t="shared" si="3"/>
        <v>0</v>
      </c>
    </row>
    <row r="36" spans="1:26">
      <c r="A36" s="10"/>
      <c r="B36" s="56"/>
      <c r="C36" s="56"/>
      <c r="D36" s="56"/>
      <c r="E36" s="56"/>
      <c r="F36" s="56"/>
      <c r="G36" s="57">
        <f t="shared" si="3"/>
        <v>0</v>
      </c>
    </row>
    <row r="37" spans="1:26">
      <c r="A37" s="16" t="s">
        <v>33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  <c r="G37" s="57">
        <f t="shared" si="3"/>
        <v>0</v>
      </c>
    </row>
    <row r="38" spans="1:26">
      <c r="A38" s="25" t="s">
        <v>23</v>
      </c>
      <c r="B38" s="56">
        <v>0</v>
      </c>
      <c r="C38" s="56">
        <v>0</v>
      </c>
      <c r="D38" s="56">
        <v>0</v>
      </c>
      <c r="E38" s="56">
        <v>0</v>
      </c>
      <c r="F38" s="56">
        <v>0</v>
      </c>
      <c r="G38" s="57">
        <f t="shared" si="3"/>
        <v>0</v>
      </c>
    </row>
    <row r="39" spans="1:26">
      <c r="A39" s="25"/>
      <c r="B39" s="57"/>
      <c r="C39" s="57"/>
      <c r="D39" s="57"/>
      <c r="E39" s="57"/>
      <c r="F39" s="54"/>
      <c r="G39" s="57"/>
    </row>
    <row r="40" spans="1:26">
      <c r="A40" s="11" t="s">
        <v>24</v>
      </c>
      <c r="B40" s="48">
        <f>+B21+B31</f>
        <v>23897107720</v>
      </c>
      <c r="C40" s="48">
        <f t="shared" ref="C40:E40" si="9">+C21+C31</f>
        <v>1344451176</v>
      </c>
      <c r="D40" s="48">
        <f t="shared" si="9"/>
        <v>25241558896</v>
      </c>
      <c r="E40" s="48">
        <f t="shared" si="9"/>
        <v>4198179285</v>
      </c>
      <c r="F40" s="48">
        <f>+F21+F31</f>
        <v>4198179285</v>
      </c>
      <c r="G40" s="47"/>
    </row>
    <row r="41" spans="1:26">
      <c r="A41" s="12"/>
      <c r="B41" s="50"/>
      <c r="C41" s="50"/>
      <c r="D41" s="50"/>
      <c r="E41" s="52" t="s">
        <v>25</v>
      </c>
      <c r="F41" s="58"/>
      <c r="G41" s="48">
        <f>+G21+G31</f>
        <v>-19698928435</v>
      </c>
    </row>
    <row r="43" spans="1:26" ht="22.5">
      <c r="A43" s="13" t="s">
        <v>34</v>
      </c>
    </row>
    <row r="44" spans="1:26">
      <c r="A44" s="14" t="s">
        <v>35</v>
      </c>
    </row>
    <row r="45" spans="1:26" ht="25.5" customHeight="1">
      <c r="A45" s="60" t="s">
        <v>36</v>
      </c>
      <c r="B45" s="60"/>
      <c r="C45" s="60"/>
      <c r="D45" s="60"/>
      <c r="E45" s="60"/>
      <c r="F45" s="60"/>
      <c r="G45" s="60"/>
    </row>
    <row r="48" spans="1:26" ht="11.25" customHeight="1">
      <c r="A48" s="43" t="s">
        <v>38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" customHeight="1">
      <c r="A50" s="35" t="s">
        <v>39</v>
      </c>
      <c r="B50" s="35"/>
      <c r="C50" s="40" t="s">
        <v>40</v>
      </c>
      <c r="D50" s="33"/>
      <c r="E50" s="29"/>
      <c r="K50" s="33"/>
      <c r="L50" s="33"/>
      <c r="M50" s="33"/>
      <c r="N50" s="33"/>
      <c r="O50" s="33"/>
      <c r="P50" s="33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>
      <c r="A51" s="36"/>
      <c r="B51" s="36"/>
      <c r="C51" s="36"/>
      <c r="D51" s="28"/>
      <c r="E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" customHeight="1">
      <c r="D52" s="34"/>
      <c r="E52" s="29"/>
      <c r="K52" s="34"/>
      <c r="L52" s="34"/>
      <c r="M52" s="34"/>
      <c r="N52" s="34"/>
      <c r="O52" s="34"/>
      <c r="P52" s="34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" customHeight="1">
      <c r="D53" s="31"/>
      <c r="E53" s="29"/>
      <c r="K53" s="30"/>
      <c r="L53" s="30"/>
      <c r="M53" s="30"/>
      <c r="N53" s="30"/>
      <c r="O53" s="30"/>
      <c r="P53" s="31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>
      <c r="A54" s="37" t="s">
        <v>43</v>
      </c>
      <c r="B54" s="37"/>
      <c r="C54" s="41" t="s">
        <v>41</v>
      </c>
    </row>
    <row r="55" spans="1:26">
      <c r="A55" s="38" t="s">
        <v>44</v>
      </c>
      <c r="B55" s="39"/>
      <c r="C55" s="42" t="s">
        <v>42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B21 B22:B25 C22:F27 B26 B31:F34 F28 B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GBCS</cp:lastModifiedBy>
  <cp:revision/>
  <cp:lastPrinted>2023-08-25T17:05:50Z</cp:lastPrinted>
  <dcterms:created xsi:type="dcterms:W3CDTF">2012-12-11T20:48:19Z</dcterms:created>
  <dcterms:modified xsi:type="dcterms:W3CDTF">2024-03-26T21:44:28Z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