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O FINANCIEROS FEBRERO 23\PUBLICACION PRESUPUESTARIOS\"/>
    </mc:Choice>
  </mc:AlternateContent>
  <bookViews>
    <workbookView xWindow="-120" yWindow="-120" windowWidth="29040" windowHeight="15840" activeTab="4"/>
  </bookViews>
  <sheets>
    <sheet name="PPI" sheetId="1" r:id="rId1"/>
    <sheet name="Hoja1" sheetId="5" r:id="rId2"/>
    <sheet name="Instructivo_PPI" sheetId="4" r:id="rId3"/>
    <sheet name="PPI (2)" sheetId="6" r:id="rId4"/>
    <sheet name="Instructivo_PPI (2)" sheetId="7" r:id="rId5"/>
  </sheets>
  <definedNames>
    <definedName name="_xlnm._FilterDatabase" localSheetId="0" hidden="1">PPI!$B$4:$P$30</definedName>
    <definedName name="_xlnm._FilterDatabase" localSheetId="3" hidden="1">'PPI (2)'!$A$3:$O$32</definedName>
    <definedName name="_xlnm.Print_Area" localSheetId="3">'PPI (2)'!$A$1:$O$19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6" l="1"/>
  <c r="M4" i="6"/>
  <c r="L4" i="6"/>
  <c r="G93" i="1" l="1"/>
  <c r="H93" i="1"/>
  <c r="F93" i="1"/>
  <c r="M56" i="1" l="1"/>
  <c r="N56" i="1"/>
  <c r="P56" i="1"/>
  <c r="P57" i="1"/>
  <c r="O57" i="1"/>
  <c r="M58" i="1"/>
  <c r="N58" i="1"/>
  <c r="P58" i="1"/>
  <c r="P59" i="1"/>
  <c r="M60" i="1"/>
  <c r="N60" i="1"/>
  <c r="P60" i="1"/>
  <c r="P61" i="1"/>
  <c r="O61" i="1"/>
  <c r="N57" i="1"/>
  <c r="M57" i="1"/>
  <c r="M59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P91" i="1"/>
  <c r="O91" i="1"/>
  <c r="N91" i="1"/>
  <c r="M91" i="1"/>
  <c r="N89" i="1"/>
  <c r="N88" i="1"/>
  <c r="N87" i="1"/>
  <c r="N86" i="1"/>
  <c r="N85" i="1"/>
  <c r="N84" i="1"/>
  <c r="N83" i="1"/>
  <c r="N82" i="1"/>
  <c r="N81" i="1"/>
  <c r="N80" i="1"/>
  <c r="N79" i="1"/>
  <c r="P78" i="1"/>
  <c r="O78" i="1"/>
  <c r="N78" i="1"/>
  <c r="N77" i="1"/>
  <c r="N76" i="1"/>
  <c r="N75" i="1"/>
  <c r="N74" i="1"/>
  <c r="P73" i="1"/>
  <c r="N73" i="1"/>
  <c r="P72" i="1"/>
  <c r="O72" i="1"/>
  <c r="N72" i="1"/>
  <c r="P71" i="1"/>
  <c r="O71" i="1"/>
  <c r="N71" i="1"/>
  <c r="N70" i="1"/>
  <c r="P69" i="1"/>
  <c r="N69" i="1"/>
  <c r="P68" i="1"/>
  <c r="O68" i="1"/>
  <c r="N68" i="1"/>
  <c r="P67" i="1"/>
  <c r="N67" i="1"/>
  <c r="N66" i="1"/>
  <c r="P65" i="1"/>
  <c r="N65" i="1"/>
  <c r="P64" i="1"/>
  <c r="N64" i="1"/>
  <c r="P63" i="1"/>
  <c r="O63" i="1"/>
  <c r="N63" i="1"/>
  <c r="P62" i="1"/>
  <c r="O62" i="1"/>
  <c r="N62" i="1"/>
  <c r="N61" i="1"/>
  <c r="N59" i="1"/>
  <c r="O55" i="1" l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  <c r="O7" i="1"/>
  <c r="M7" i="1"/>
  <c r="O6" i="1"/>
  <c r="M6" i="1"/>
  <c r="O5" i="1"/>
  <c r="M5" i="1"/>
</calcChain>
</file>

<file path=xl/sharedStrings.xml><?xml version="1.0" encoding="utf-8"?>
<sst xmlns="http://schemas.openxmlformats.org/spreadsheetml/2006/main" count="504" uniqueCount="211">
  <si>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</si>
  <si>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</si>
  <si>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</si>
  <si>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</si>
  <si>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</si>
  <si>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</si>
  <si>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</si>
  <si>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</si>
  <si>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</si>
  <si>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</si>
  <si>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</si>
  <si>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</si>
  <si>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</si>
  <si>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</si>
  <si>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</si>
  <si>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</si>
  <si>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</si>
  <si>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</si>
  <si>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</si>
  <si>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</si>
  <si>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</si>
  <si>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</si>
  <si>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</si>
  <si>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</si>
  <si>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</si>
  <si>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</si>
  <si>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</si>
  <si>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</si>
  <si>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</si>
  <si>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</si>
  <si>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</si>
  <si>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</si>
  <si>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</si>
  <si>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</si>
  <si>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</si>
  <si>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</si>
  <si>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</si>
  <si>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</si>
  <si>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</si>
  <si>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</si>
  <si>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</si>
  <si>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0702116.D011P0131..1235
2010</t>
  </si>
  <si>
    <t>Rehabilitación de la Cancha de Usos Múltiples de la Colonia Infonavit, en la Ciudad de La Paz, municipio de La Paz, Baja California Sur.</t>
  </si>
  <si>
    <t>Recursos Propios</t>
  </si>
  <si>
    <t>Accion</t>
  </si>
  <si>
    <t>0702116.D011P0131..1235
2011</t>
  </si>
  <si>
    <t>Construcción de la Cancha de Usos Múltiples de la Comunidad de Bahía Asunción, municipio de Mulegé, Baja California Sur.</t>
  </si>
  <si>
    <t>0702116.D011P0131..1235
2012</t>
  </si>
  <si>
    <t>Rehabilitación del Campo de Fútbol Maracaná, en la Ciudad de La Paz, municipio de La Paz, Baja California Sur.</t>
  </si>
  <si>
    <t>0702116.D011P0131..1235
2013</t>
  </si>
  <si>
    <t>Rehabilitación del Parque Skate, en el Fraccionamiento Camino Real, en la Ciudad de La Paz, municipio de La Paz, Baja California Sur</t>
  </si>
  <si>
    <t>0702116.D011P0131..1235
2014</t>
  </si>
  <si>
    <t>Rehabilitación del Gimnasio Polideportivo en la Unidad Deportiva Nuevo Sol, en la ciudad de La Paz, municipio de La Paz, Baja California Sur</t>
  </si>
  <si>
    <t>0702116.D011P0131..1235
2015</t>
  </si>
  <si>
    <t>Rehabilitación de la Cancha de Usos Múltiples de la Colonia Puesta del Sol, en la ciudad de La Paz, municipio de La Paz, Baja California Sur</t>
  </si>
  <si>
    <t>0702116.D011P0131..1235
2016</t>
  </si>
  <si>
    <t>Construcción de Techumbre para Pescadores en la Localidad de Bahía Tortugas, Municipio de Mulegé, Baja California Sur</t>
  </si>
  <si>
    <t>0702116.D011P0131..1235
2017</t>
  </si>
  <si>
    <t>Rehabilitación del Teatro de los Agricultores, de Ciudad Constitución Municipio de Comondú, Baja California Sur</t>
  </si>
  <si>
    <t>0702116.D011P0131..1235
2018</t>
  </si>
  <si>
    <t>Primera Etapa de la Construcción del Edificio de Jubilados y Pensionados del ISSSTE, en Ciudad Constitución Municipio de Comondú, Baja California Sur.</t>
  </si>
  <si>
    <t>0702116.D011P0131..1235
2019</t>
  </si>
  <si>
    <t>Construcción de la Delegación en Puerto Adolfo López Mateos, municipio de Comondú, Baja California Sur</t>
  </si>
  <si>
    <t>0702116.D011P0131..1235
2020</t>
  </si>
  <si>
    <t>Remodelación Centro de Atención de Desarrollo Infantil CADI Caribe, ubicado en la colonia El Caribe en la localidad de Cabo San Lucas,  Municipio de La Paz, Baja California Sur.</t>
  </si>
  <si>
    <t>0702116.D011P0131..1235
2022</t>
  </si>
  <si>
    <t>Impermeabilización del Auditorio de la Escuela de Música, en la localidad de La Paz, municipio de La Paz, Baja California Sur.</t>
  </si>
  <si>
    <t>Participaciones e Incentivos Economicos a Entidades Federativas</t>
  </si>
  <si>
    <t>0702116.D011P0131..1235
2023</t>
  </si>
  <si>
    <t>Remodelación del Centro Cultural La Paz, en la localidad de La Paz, municipio de La Paz, Baja California Sur.</t>
  </si>
  <si>
    <t>0702116.D011P0131..1235
2025</t>
  </si>
  <si>
    <t>Construcción de barda en la Casa de la Mujer, en la localidad de Cabo San Lucas, municipio de Los Cabos, Baja California Sur.</t>
  </si>
  <si>
    <t>0702116.D011P0131..1235
2026</t>
  </si>
  <si>
    <t>Rehabilitación del Sindicato de Burócratas en Ciudad Constitución, municipio de Comondú, Baja California Sur.</t>
  </si>
  <si>
    <t>0702116.D011P0131..1235
2037</t>
  </si>
  <si>
    <t>Construcción de parque en la Colonia Guerrero, en la localidad de Vizcaíno, municipio de Mulegé, Baja California Sur.</t>
  </si>
  <si>
    <t>0702116.D011P0131..1235
2038</t>
  </si>
  <si>
    <t>Módulo de información en la localidad de Santa Martha, municipio de Mulegé, Baja California Sur.</t>
  </si>
  <si>
    <t>0702116.D011P0131..1235
2039</t>
  </si>
  <si>
    <t>Construcción de muro de contención Cueva del Ratón, localidad de San Francisco de la Sierra, municipio de Mulegé, Baja California Sur.</t>
  </si>
  <si>
    <t>0702116.D011P0131..1235
2040</t>
  </si>
  <si>
    <t>Baños ecológicos en la localidad El Cacarizo, municipio de Mulegé, Baja California Sur.</t>
  </si>
  <si>
    <t>0702116.D011P0131..1235
2041</t>
  </si>
  <si>
    <t>Baños ecológicos en el Campamento La Soledad, municipio de Mulegé, Baja California Sur</t>
  </si>
  <si>
    <t>0702116.D011P0131..1235
2042</t>
  </si>
  <si>
    <t>Señalética en diferentes localidades, municipio de Mulegé, Baja California Sur.</t>
  </si>
  <si>
    <t>0702116.D011P0131..1235
2043</t>
  </si>
  <si>
    <t>Impermeabilización de la Cubierta de Nave Principal y Bóveda de la Misión San Ignacio de Loyola, localidad de San Ignacio, municipio de Mulegé, Baja California Sur.</t>
  </si>
  <si>
    <t>0702116.D011P0131..1235
2044</t>
  </si>
  <si>
    <t>Embellecimiento de ingreso a la localidad de El Sargento, municipio de La Paz, Baja California Sur.</t>
  </si>
  <si>
    <t>0702116.D011P0131..1235
2045</t>
  </si>
  <si>
    <t>Embellecimiento de ingreso a la localidad de La Ventana, municipio de La Paz, Baja California Sur.</t>
  </si>
  <si>
    <t>0702116.D011P0131..1235
2046</t>
  </si>
  <si>
    <t>Plaza pública de Todos Santos, rehabilitación del kiosko, localidad Todos Santos, municipio de La Paz, Baja California Sur.</t>
  </si>
  <si>
    <t>0702116.D011P0131..1235
2047</t>
  </si>
  <si>
    <t>Habilitación cancha de fútbol El Cardonal, en la ciudad de La Paz, municipio de La Paz, Baja California Sur.</t>
  </si>
  <si>
    <t>0702116.D011P0131..1235
2048</t>
  </si>
  <si>
    <t>Rehabilitación, Casa Costa Azul, en la ciudad de La Paz, municipio de La Paz, Baja California Sur.</t>
  </si>
  <si>
    <t>0702116.D011P0131..1235
2049</t>
  </si>
  <si>
    <t>Construcción del módulo de costura en el Parque 20 de Noviembre, en la ciudad de La Paz, municipio de La Paz, Baja California Sur</t>
  </si>
  <si>
    <t>0702116.D011P0131..1235
2050</t>
  </si>
  <si>
    <t>Rehabilitación Parque Mandarina, en la ciudad de La Paz, Baja California Sur.</t>
  </si>
  <si>
    <t>0702116.D011P0131..1235
2051</t>
  </si>
  <si>
    <t>Rehabilitación Parque Durango, en la ciudad de La Paz, Baja California Sur.</t>
  </si>
  <si>
    <t>0702116.D011P0131..1235
2052</t>
  </si>
  <si>
    <t>Construcción de techumbre metálica, en la localidad de Santa María de Toris, municipio de La Paz, Baja California Sur.</t>
  </si>
  <si>
    <t>0702116.D011P0131..1235
2053</t>
  </si>
  <si>
    <t>Rehabilitación del parque de la Colonia Civilizadores I, en la ciudad de La Paz, municipio de La Paz, Baja California Sur.</t>
  </si>
  <si>
    <t>0702116.D011P0131..1235
2054</t>
  </si>
  <si>
    <t>Rehabilitación del parque de la Colonia Civilizadores II, en la ciudad de La Paz, municipio de La Paz, Baja California Sur.</t>
  </si>
  <si>
    <t>0702116.D011P0131..1235
2055</t>
  </si>
  <si>
    <t>Rehabilitación del parque de la Colonia Santa Mónica, en la ciudad de La Paz, municipio de La Paz, Baja California Sur.</t>
  </si>
  <si>
    <t>0702116.D011P0131..1235
2056</t>
  </si>
  <si>
    <t>Rehabilitación del parque de la Colonia Santa María, en la ciudad de La Paz, municipio de La Paz, Baja California Sur.</t>
  </si>
  <si>
    <t>0702116.D011P0131..1235
2057</t>
  </si>
  <si>
    <t>Rehabilitación Parque Col. Las Brisas, localidad Cabo San Lucas, municipio de Los Cabos, Baja California Sur.</t>
  </si>
  <si>
    <t>0702116.D011P0131..1235
2058</t>
  </si>
  <si>
    <t>Rehabilitación Parque Recreativo 4 de Marzo, localidad Cabo San Lucas, municipio de Los Cabos, Baja California Sur.</t>
  </si>
  <si>
    <t>0702116.D011P0131..1235
2059</t>
  </si>
  <si>
    <t>Construcción de motivo de Acceso al Parque Cancha Juárez, localidad Cabo San Lucas, municipio de Los Cabos, B.C.S.</t>
  </si>
  <si>
    <t>0702116.D011P0131..1235
2060</t>
  </si>
  <si>
    <t>Parque Santa Anita, ubicado en San José del Cabo, municipio de Los Cabos, B.C.S.</t>
  </si>
  <si>
    <t>0702116.D011P0131..1235
2061</t>
  </si>
  <si>
    <t>Parque Santa Anita Fundador, ubicado en San José del Cabo, municipio de Los Cabos, B.C.S.</t>
  </si>
  <si>
    <t>0702116.D011P0131..1235
2062</t>
  </si>
  <si>
    <t>Parque Costa Dorada, ubicado en San José del Cabo, municipio de Los Cabos, B.C.S.</t>
  </si>
  <si>
    <t>0702116.D011P0131..1235
2063</t>
  </si>
  <si>
    <t>Parque Buenos Aires, ubicado en San José del Cabo, municipio de Los Cabos, B.C.S.</t>
  </si>
  <si>
    <t>0702116.D011P0131..1235
2064</t>
  </si>
  <si>
    <t>Parque San Bernabé, ubicado en San José del Cabo, municipio de Los Cabos, B.C.S.</t>
  </si>
  <si>
    <t>0702116.D011P0131..1235
2065</t>
  </si>
  <si>
    <t>Parque San José Viejo Fundador, ubicado en San José del Cabo, municipio de Los Cabos, B.C.S.</t>
  </si>
  <si>
    <t>0702116.D011P0131..1235
2066</t>
  </si>
  <si>
    <t>Habilitación de baños y juegos en la cancha de fútbol El Zacatal, en la localidad San José del Cabo, municipio de Los Cabos, B.C.S.</t>
  </si>
  <si>
    <t>0702116.D011P0131..1235
2067</t>
  </si>
  <si>
    <t>Rehabilitación parque integral familiar Vista Hermosa, en la localidad San José del Cabo, municipio de Los Cabos, B.C.S.</t>
  </si>
  <si>
    <t>0702116.D011P0131..1235
2068</t>
  </si>
  <si>
    <t>Rehabilitación Parque Pioneros II, en Ciudad Constitución, municipio de Comondú, B.C.S.</t>
  </si>
  <si>
    <t>0702116.D011P0131..1235
2069</t>
  </si>
  <si>
    <t>Rehabilitación del Parque de la Colonia Ricardo Chato Covarrubias, en Ciudad Constitución, municipio de Comondú, B.C.S.</t>
  </si>
  <si>
    <t>0702116.D011P0131..1235
2070</t>
  </si>
  <si>
    <t>Rehabilitación de alumbrado de la cancha de usos múltiples de la localidad de Las Tierritas, municipio de La Paz, Baja California Sur.</t>
  </si>
  <si>
    <t>0702116.D011P0131..1235
2071</t>
  </si>
  <si>
    <t>Rehabilitación de drenaje en el estadio Guaycura en La Paz, municipio de La Paz, Baja California Sur.</t>
  </si>
  <si>
    <t>0702116.D011P0131..1235
2072</t>
  </si>
  <si>
    <t>Construcción de parque en la colonia Loma Linda en la ciudad de La Paz, municipio de La Paz, Baja California Sur</t>
  </si>
  <si>
    <t>Nombre del Ente Público
Programas y Proyectos de Inversión
Del 1 al 28 de Febrero de 2023</t>
  </si>
  <si>
    <t>Rehabilitación completa con concreto hidráulico de 18 cms. de espesor del Boulevard Agustín Olachea, tramo. Boulevard Luis Donaldo Colosio a Privada Las Garzas, en la Ciudad de La Paz, municipio de La Paz, Baja California Sur</t>
  </si>
  <si>
    <t>FAFEF.- Fondo de Aportaciones para el Fortalecimiento de las Entidades Federativas</t>
  </si>
  <si>
    <t>Secretaria de Planeación Urbana, Infraestructura, Movilidad, Medio Ambiente y Recursos Naturales</t>
  </si>
  <si>
    <t>Acción</t>
  </si>
  <si>
    <t>Rehabilitación de superficie de rodamiento con carpeta asfáltica de 5.00 cms. de espesor y saneamiento del Boulevard Francisco J. Mujica (lado izquierdo de norte a sur), tramo: Boulevard Luis Donaldo Colosio Murrieta a Vado, en la Ciudad de La Paz, municipio de La Paz, Baja California Sur</t>
  </si>
  <si>
    <t>Pavimentación (completa) con Concreto Hidráulico de 15.00 cms de espesor de la calle 20 de Noviembre, tramo: Mayor Enrique Aguilar a Lorenza M. de Tapia, en la Ciudad de Constitución, municipio de Comondu, Baja California Sur</t>
  </si>
  <si>
    <t>Pavimentación (completa) con Concreto Hidráulico de 15.00 cms de espesor de la calle Aviación, tramo, Davis a José María Pino Suarez, en la Ciudad de Loreto, municipio de Loreto, Baja California Sur</t>
  </si>
  <si>
    <t>Pavimentación con concreto hidráulico de 15 cms de espesor de la calle del Tesoro, tramo: Av. Insurgente a Brecha de California, en la Ciudad de La Paz, municipio de La Paz, Baja California Sur</t>
  </si>
  <si>
    <t>Reconstrucción (completa) con concreto hidráulico de 15 cm de espesor de la calle Ignacio Allende, tramo: Benito Juaréz a Salvatierra, en la Ciudad de Loreto, municipio de Loreto, Baja California Sur</t>
  </si>
  <si>
    <t>Reconstrucción (completa) con concreto hidráulico de 15 cm de espesor de la calle Gral. Manuel Marquéz de León, tramo: Benito Juaréz a Salvatierra, en la Ciudad de Loreto, municipio de Loreto, Baja California Sur</t>
  </si>
  <si>
    <t xml:space="preserve">Reencarpetado de superficie de rodamiento con carpeta asfáltica de 5.00 cms de espesor del Blvd. Forjadores (lado izquierdo de norte a sur),tramo: panteón jardines del recuerdo a vado arroyo el calandrio, en la Ciudad de La Paz, municipio de La Paz, Baja California Sur  </t>
  </si>
  <si>
    <t>Reencarpetado de superficie de rodamiento con carpeta asfáltica de 5.00 cms de espesor del Blvd. Forjadores (lado derecho de norte a sur),tramo: panteón jardines del recuerdo a vado arroyo el calandrio, en la Ciudad de La Paz, municipio de La Paz, Baja California Sur</t>
  </si>
  <si>
    <t>Pavimentación con concreto hidráulico de la calle Valentín Gómez Farías, crucero Añiñi, en la Ciudad de La Paz, municipio de La Paz, Baja California Sur</t>
  </si>
  <si>
    <t>Reconstrucción con concreto hidráulico de la calle del Cobre, tramo: Carretera Transpeninsular a unidad deportiva, en la Localidad de Santa Rosalía, municipio de Mulege, Baja California Sur</t>
  </si>
  <si>
    <t>Pavimentación completa con concreto hidráulico de la calle Monte Albán, tramo: Valentín Gómez Farías a Quetzalcóatl, en la Ciudad de La Paz, municipio de La Paz, Baja California Sur</t>
  </si>
  <si>
    <t>Rehabilitación de superficie de rodamiento con concreto hidráulico de 15.00 cm de espesor y saneamiento del crucero Padre Eusebio Kino, tramo Ignacio Allende, en la Ciudad de La Paz, municipio de La Paz, Baja California Sur</t>
  </si>
  <si>
    <t>Rehabilitación de superficie de rodamiento con concreto hidráulico de 15.00 cm de espesor de la calle Isabel la Catolica, tramo: Miguel de Legaspi a Manuel Marquéz de León, en la Ciudad de La Paz, municipio de La Paz, Baja California Sur</t>
  </si>
  <si>
    <t>Reconstrucción con concreto hidráulico de 18.00 cms de espesor en 6,705.00 m2 del Blvd. Agustín Olachea, tramo: Av. Tiburón a Tenochtitlan (lado izquierdo de norte a sur), en la Ciudad de La Paz, municipio de La Paz, Baja California Sur</t>
  </si>
  <si>
    <t>Rehabilitación de superficie de rodamiento con concreto hidráulico de 15.00 cm de espesor y saneamiento del crucero Padre Eusebio Kino, tramo Nicolás Bravo, en la Ciudad de La Paz, municipio de La Paz, Baja California Sur</t>
  </si>
  <si>
    <t>Renivelado con carpeta asfáltica de la calle Antonio Rosales, tramo: Isabel la Católica a Guillermo Prieto, en la Ciudad de La Paz, municipio de La Paz, Baja California Sur</t>
  </si>
  <si>
    <t>Reencarpetado de superficie de rodamiento con carpeta asfáltica de 5.00 cms de espesor del Blvd. Pino Payas, tramo: del puente de la colonia Cima a puente Liverpool (lado derecho de este a oeste), en la Ciudad de La Paz, municipio de La Paz, Baja California Sur</t>
  </si>
  <si>
    <t xml:space="preserve">Pavimentación completa con concreto hidráulico de 18.0 cms de espesor del Blvd. Gral. Agustín Olachea Avilés, tramo: calle Chechen a Colima (lado izquierdo de norte a sur), en la Ciudad de La Paz, municipio de La Paz, Baja California Sur </t>
  </si>
  <si>
    <t>Pavimentación completa con concreto hidráulico de 18.0 cms de espesor del Blvd. Gral. Agustin Olachea Avilés, tramo: Privada las Garzas a Colima (lado derecho de norte a sur), en la Ciudad de La Paz, municipio de La Paz, Baja California Sur</t>
  </si>
  <si>
    <t>Pavimentación completa con concreto hidráulico del circuito de tres calles: 1.- calle Juan Castro, tramo: Abraham Loredo a Mar de Cortes, 2.- calle capitán Abraham Loredo, tramo: Juan Castro a Santa María de la Rivera, 3.- calle Mar de Cortes, tramo: Juan Castro a Santa María de la Ribera, en la localidad de la Ribera, municipio de Los Cabos, Baja California Sur</t>
  </si>
  <si>
    <t xml:space="preserve">Pavimentación con concreto hidráulico en 800.00 m2, del crucero de los Bulevares 5 de Febrero y Agustín Olachea, en la Ciudad de La Paz, municipio de La Paz, Baja California Sur </t>
  </si>
  <si>
    <t>FOIS.- Fideicomiso de Inversión, Administración y Fuente de Pago para Obras, de Infraestructura Social del Municipio de La Paz</t>
  </si>
  <si>
    <t>Reconstrucción de 5,300 m2 superficie de rodamiento con carpeta asfáltica de 5.00 cm de espesor del Blvd. Camino Real, tramo: calle esmeralda a calle amarilla (lado derecho), en la Ciudad de La Paz, municipio de La Paz, Baja California Sur</t>
  </si>
  <si>
    <t>Reconstrucción con concreto hidráulico del Blvd. Forjadores (lado derecho de norte a sur), tramo: calle Constituyentes de 1975 a Bahía de La Paz, en la Ciudad de La Paz, municipio de La Paz, Baja California Sur</t>
  </si>
  <si>
    <t>Reencarpetado de superficie de rodamiento con carpeta asfáltica de 5.00 cms de espesor del Blvd. Forjadores (lado derecho de norte a sur), tramo: Vado el Calandrio a Gilberto Arreola, en la Ciudad de La Paz, municipio de La Paz, Baja California Sur</t>
  </si>
  <si>
    <t>Reencarpetado de superficie de rodamiento con carpeta asfáltica de 5.00 cms de espesor del Blvd. Forjadores (lado izquierdo de norte a sur),tramo: Vado arroyo el Calandrio acceso a servicios públicos municipales, en la Ciudad de La Paz, municipio de La Paz, Baja California Sur</t>
  </si>
  <si>
    <t>Saneamiento, mobiliario urbano y jardinería del Crucero Carretera Transpeninsular  La Paz - San José del Cabo intersección Calzada el Camino Real, en la Ciudad de La Paz, municipio de La Paz, Baja California Sur</t>
  </si>
  <si>
    <t>Reconstrucción con concreto hidráulico de la calle Esmeralda, tramo: calle del Norte a Blvd. Camino Real, en la Ciudad de La Paz, municipio de La Paz, Baja California Sur</t>
  </si>
  <si>
    <t>Reconstrucción con concreto hidráulico del Blvd. Francisco J. Mujica crucero calle Dátil, en la Ciudad de La Paz, municipio de La Paz, Baja California Sur</t>
  </si>
  <si>
    <t>Reconstrucción con carpeta asfáltica del Libramiento Daniel Roldan,  tramo: Blvd. Agustín Olachea Avilés a Constituyentes de 1975, en la Ciudad de La Paz, municipio de La Paz, Baja California Sur</t>
  </si>
  <si>
    <t>Reconstrucción con carpeta asfáltica de 5.00 cms de espesor del Blvd. Camino Real (lado izquierdo de oriente - poniente), tramo: calle esmeralda a calle amarilla (incluye asfalto), en la Ciudad de La Paz, municipio de La Paz, Baja California Sur</t>
  </si>
  <si>
    <t>Rehabilitación con carpeta asfáltica de 7.00 cm de espesor del crucero Carretera Transpeninsular La Paz-San José del Cabo intersección Calz. El Camino Real, en la Ciudad de La Paz, municipio de La Paz, Baja California Sur</t>
  </si>
  <si>
    <t>Ramo 23 Provisiones Salariales y Economicas R141-Fideicomiso para la Infraestructura en los Estados (FIES)</t>
  </si>
  <si>
    <t>Construcción de vado y andador peatonal en arroyo San Thelmo, a base de concreto hidráulico, iluminación, señalamiento horizontal y vertical en col. I. Zaragoza, en la Ciudad de Loreto, municipio de Loreto, Baja California Sur</t>
  </si>
  <si>
    <t>FOIS.- Fideicomiso de Inversión, Administración y Fuente de Pago para Obras, de Infraestructura Social del Municipio de Loreto</t>
  </si>
  <si>
    <t>Reconstrucción con concreto hidráulico del Blvd. Manuel Márquez de León, Tramo Isabel La Católica a México, en la Ciudad de La Paz, municipio de La Paz, Baja California Sur</t>
  </si>
  <si>
    <t>Arreglos de calles y espacios públicos en Santa Rosalía, municipio de Mulege, Baja California Sur</t>
  </si>
  <si>
    <t>Esta obra no corresponde a la Dirección de Infraestructura Vial y Movilidad Urbana</t>
  </si>
  <si>
    <t>Supervisión externa de las obras ubicadas en el Municipio de Mulege, Baja California Sur</t>
  </si>
  <si>
    <t>Servicio</t>
  </si>
  <si>
    <t>0702121.D011P0131.101.12355023</t>
  </si>
  <si>
    <t>RECONSTRUCCIÓN CON CARPETA ASFÁLTICA EN CALIENTE DE 5 CMS. DE ESPESOR DEL CAMINO FRANCISCO VILLA ENTRONQUE LAS BARRANCAS CON UN ÁREA DE 39, 900 M2; TRAMO DEL KM 0+000 AL KM 23+500, EN TRAMOS AISLADOS, MUNICIPIO DE COMONDÚ, BAJA CALIFORNIA SUR.</t>
  </si>
  <si>
    <t>RIEGO DE SELLO PREMEZCLADO 3-A</t>
  </si>
  <si>
    <t>JUNTA ESTATAL DE CAMINOS DE B.C.S.</t>
  </si>
  <si>
    <t>M2</t>
  </si>
  <si>
    <t xml:space="preserve">,M  </t>
  </si>
  <si>
    <r>
      <rPr>
        <sz val="10"/>
        <color theme="1"/>
        <rFont val="Arial"/>
        <family val="2"/>
      </rPr>
      <t>Autorizó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Arq. Carolina Armenta Cervantes                                                                   </t>
    </r>
    <r>
      <rPr>
        <sz val="10"/>
        <color theme="1"/>
        <rFont val="Arial"/>
        <family val="2"/>
      </rPr>
      <t>Secretaria de Planeación Urbana, Infrastructura, Movilidad,                                      Medio Ambiente y Recursos Naturales</t>
    </r>
  </si>
  <si>
    <r>
      <rPr>
        <sz val="10"/>
        <color theme="1"/>
        <rFont val="Arial"/>
        <family val="2"/>
      </rPr>
      <t xml:space="preserve">Revisó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Arq. María de Jesús Arce Cordero                                                                                          </t>
    </r>
    <r>
      <rPr>
        <sz val="10"/>
        <color theme="1"/>
        <rFont val="Arial"/>
        <family val="2"/>
      </rPr>
      <t>Directora de Administración e Informática</t>
    </r>
  </si>
  <si>
    <t>Nombre del Ente Público
Programas y Proyectos de Inversión
Del 01 DE ENERO al 28 DE FEBRERO 2023</t>
  </si>
  <si>
    <t>A022U0021</t>
  </si>
  <si>
    <t>FAIS/FISE RAMO 33</t>
  </si>
  <si>
    <t>FISE 2023</t>
  </si>
  <si>
    <t>LA PAZ</t>
  </si>
  <si>
    <t>CDB</t>
  </si>
  <si>
    <t>LIC. FERNANDA MARISOL VILLARREAL GONZALEZ</t>
  </si>
  <si>
    <t>JUAN MANUEL REYES CERVANTES</t>
  </si>
  <si>
    <t>DIRECTORA GENERAL</t>
  </si>
  <si>
    <t>DIRECTOR DE ADMINISTRACIÓN Y FINANZAS</t>
  </si>
  <si>
    <t>Bajo protesta de decir verdad declaramos que los Estados Financieros y sus notas, son razonablemente correctos y son responsabilidad del emisor.</t>
  </si>
  <si>
    <t>Instructivo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</si>
</sst>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Continuous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5" fillId="2" borderId="0" xfId="8" applyFont="1" applyFill="1" applyAlignment="1">
      <alignment horizontal="left" vertical="center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5" fillId="3" borderId="0" xfId="8" applyFont="1" applyFill="1" applyAlignment="1">
      <alignment horizontal="left" vertical="center" wrapText="1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horizontal="justify" wrapText="1"/>
    </xf>
    <xf numFmtId="0" fontId="0" fillId="0" borderId="6" xfId="0" applyBorder="1" applyAlignment="1" applyProtection="1">
      <alignment horizontal="center" vertical="center" wrapText="1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2" fontId="12" fillId="5" borderId="6" xfId="18" applyNumberFormat="1" applyFont="1" applyFill="1" applyBorder="1" applyAlignment="1">
      <alignment horizontal="center" vertical="center"/>
    </xf>
    <xf numFmtId="2" fontId="0" fillId="0" borderId="6" xfId="17" applyNumberFormat="1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1" fontId="12" fillId="5" borderId="6" xfId="18" applyNumberFormat="1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justify" vertical="center" wrapText="1"/>
      <protection locked="0"/>
    </xf>
    <xf numFmtId="165" fontId="0" fillId="0" borderId="6" xfId="0" applyNumberFormat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10" fontId="0" fillId="0" borderId="6" xfId="0" applyNumberFormat="1" applyBorder="1" applyAlignment="1" applyProtection="1">
      <alignment horizontal="center" vertical="center" wrapText="1"/>
      <protection locked="0"/>
    </xf>
    <xf numFmtId="165" fontId="1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165" fontId="0" fillId="0" borderId="0" xfId="0" applyNumberFormat="1" applyBorder="1" applyAlignment="1" applyProtection="1">
      <alignment horizontal="center" vertical="center" wrapText="1"/>
      <protection locked="0"/>
    </xf>
    <xf numFmtId="4" fontId="0" fillId="0" borderId="0" xfId="0" applyNumberFormat="1" applyBorder="1" applyAlignment="1" applyProtection="1">
      <alignment horizontal="center" vertical="center" wrapText="1"/>
      <protection locked="0"/>
    </xf>
    <xf numFmtId="10" fontId="0" fillId="0" borderId="0" xfId="0" applyNumberForma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9" applyFont="1" applyAlignment="1" applyProtection="1">
      <alignment horizontal="center"/>
      <protection locked="0"/>
    </xf>
    <xf numFmtId="43" fontId="0" fillId="0" borderId="0" xfId="0" applyNumberFormat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8" applyFont="1" applyAlignment="1" applyProtection="1">
      <alignment vertical="top"/>
      <protection locked="0"/>
    </xf>
  </cellXfs>
  <cellStyles count="20">
    <cellStyle name="Euro" xfId="1"/>
    <cellStyle name="Millares" xfId="19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17" xfId="18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2"/>
  <sheetViews>
    <sheetView showGridLines="0" view="pageBreakPreview" topLeftCell="A31" zoomScaleNormal="100" zoomScaleSheetLayoutView="100" workbookViewId="0">
      <selection activeCell="B97" sqref="B97"/>
    </sheetView>
  </sheetViews>
  <sheetFormatPr baseColWidth="10" defaultColWidth="12" defaultRowHeight="11.25" x14ac:dyDescent="0.2"/>
  <cols>
    <col min="1" max="1" width="5" style="1" customWidth="1"/>
    <col min="2" max="2" width="13.5" style="1" customWidth="1"/>
    <col min="3" max="3" width="65.83203125" style="1" customWidth="1"/>
    <col min="4" max="4" width="21.6640625" style="1" customWidth="1"/>
    <col min="5" max="5" width="31.33203125" style="1" customWidth="1"/>
    <col min="6" max="6" width="20.33203125" style="1" customWidth="1"/>
    <col min="7" max="7" width="22.5" style="1" customWidth="1"/>
    <col min="8" max="8" width="18.1640625" style="1" customWidth="1"/>
    <col min="9" max="9" width="12.6640625" style="1" customWidth="1"/>
    <col min="10" max="12" width="11.5" style="1" customWidth="1"/>
    <col min="13" max="16" width="11.83203125" style="1" customWidth="1"/>
    <col min="17" max="16384" width="12" style="1"/>
  </cols>
  <sheetData>
    <row r="2" spans="2:16" customFormat="1" ht="35.1" customHeight="1" x14ac:dyDescent="0.2">
      <c r="B2" s="45" t="s">
        <v>146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2:16" customFormat="1" ht="12.75" customHeight="1" x14ac:dyDescent="0.2">
      <c r="B3" s="3"/>
      <c r="C3" s="3"/>
      <c r="D3" s="3"/>
      <c r="E3" s="3"/>
      <c r="F3" s="4"/>
      <c r="G3" s="5" t="s">
        <v>2</v>
      </c>
      <c r="H3" s="6"/>
      <c r="I3" s="13"/>
      <c r="J3" s="14" t="s">
        <v>8</v>
      </c>
      <c r="K3" s="14"/>
      <c r="L3" s="15"/>
      <c r="M3" s="7" t="s">
        <v>15</v>
      </c>
      <c r="N3" s="6"/>
      <c r="O3" s="8" t="s">
        <v>14</v>
      </c>
      <c r="P3" s="9"/>
    </row>
    <row r="4" spans="2:16" customFormat="1" ht="36.6" customHeight="1" x14ac:dyDescent="0.2">
      <c r="B4" s="10" t="s">
        <v>16</v>
      </c>
      <c r="C4" s="10" t="s">
        <v>0</v>
      </c>
      <c r="D4" s="10" t="s">
        <v>5</v>
      </c>
      <c r="E4" s="10" t="s">
        <v>1</v>
      </c>
      <c r="F4" s="11" t="s">
        <v>3</v>
      </c>
      <c r="G4" s="11" t="s">
        <v>4</v>
      </c>
      <c r="H4" s="11" t="s">
        <v>6</v>
      </c>
      <c r="I4" s="11" t="s">
        <v>9</v>
      </c>
      <c r="J4" s="11" t="s">
        <v>4</v>
      </c>
      <c r="K4" s="11" t="s">
        <v>7</v>
      </c>
      <c r="L4" s="11" t="s">
        <v>22</v>
      </c>
      <c r="M4" s="2" t="s">
        <v>10</v>
      </c>
      <c r="N4" s="2" t="s">
        <v>11</v>
      </c>
      <c r="O4" s="12" t="s">
        <v>12</v>
      </c>
      <c r="P4" s="12" t="s">
        <v>13</v>
      </c>
    </row>
    <row r="5" spans="2:16" ht="33.75" x14ac:dyDescent="0.2">
      <c r="B5" s="24" t="s">
        <v>41</v>
      </c>
      <c r="C5" s="24" t="s">
        <v>42</v>
      </c>
      <c r="D5" s="24" t="s">
        <v>43</v>
      </c>
      <c r="E5" s="24" t="s">
        <v>149</v>
      </c>
      <c r="F5" s="25">
        <v>254915.32</v>
      </c>
      <c r="G5" s="25">
        <v>254915.32</v>
      </c>
      <c r="H5" s="25">
        <v>102089.09</v>
      </c>
      <c r="I5" s="26">
        <v>1</v>
      </c>
      <c r="J5" s="26">
        <v>1</v>
      </c>
      <c r="K5" s="26">
        <v>1</v>
      </c>
      <c r="L5" s="26" t="s">
        <v>44</v>
      </c>
      <c r="M5" s="28">
        <f>H5/F5</f>
        <v>0.40048236410428373</v>
      </c>
      <c r="N5" s="28">
        <v>0.40048236410428373</v>
      </c>
      <c r="O5" s="28">
        <f>K5/J5</f>
        <v>1</v>
      </c>
      <c r="P5" s="28">
        <v>1</v>
      </c>
    </row>
    <row r="6" spans="2:16" ht="33.75" x14ac:dyDescent="0.2">
      <c r="B6" s="24" t="s">
        <v>45</v>
      </c>
      <c r="C6" s="24" t="s">
        <v>46</v>
      </c>
      <c r="D6" s="24" t="s">
        <v>43</v>
      </c>
      <c r="E6" s="24" t="s">
        <v>149</v>
      </c>
      <c r="F6" s="25">
        <v>4593345.47</v>
      </c>
      <c r="G6" s="25">
        <v>4593345.47</v>
      </c>
      <c r="H6" s="25">
        <v>509242.61</v>
      </c>
      <c r="I6" s="26">
        <v>3</v>
      </c>
      <c r="J6" s="26">
        <v>3</v>
      </c>
      <c r="K6" s="26">
        <v>2</v>
      </c>
      <c r="L6" s="26" t="s">
        <v>44</v>
      </c>
      <c r="M6" s="28">
        <f t="shared" ref="M6:M55" si="0">H6/F6</f>
        <v>0.11086529705330438</v>
      </c>
      <c r="N6" s="28">
        <v>0.11086529705330438</v>
      </c>
      <c r="O6" s="28">
        <f t="shared" ref="O6:O55" si="1">K6/J6</f>
        <v>0.66666666666666663</v>
      </c>
      <c r="P6" s="28">
        <v>0.66666666666666663</v>
      </c>
    </row>
    <row r="7" spans="2:16" ht="33.75" x14ac:dyDescent="0.2">
      <c r="B7" s="24" t="s">
        <v>47</v>
      </c>
      <c r="C7" s="24" t="s">
        <v>48</v>
      </c>
      <c r="D7" s="24" t="s">
        <v>43</v>
      </c>
      <c r="E7" s="24" t="s">
        <v>149</v>
      </c>
      <c r="F7" s="25">
        <v>578984.71</v>
      </c>
      <c r="G7" s="25">
        <v>578984.71</v>
      </c>
      <c r="H7" s="25">
        <v>350075.63</v>
      </c>
      <c r="I7" s="26">
        <v>2</v>
      </c>
      <c r="J7" s="26">
        <v>2</v>
      </c>
      <c r="K7" s="26">
        <v>2</v>
      </c>
      <c r="L7" s="26" t="s">
        <v>44</v>
      </c>
      <c r="M7" s="28">
        <f t="shared" si="0"/>
        <v>0.60463708963920659</v>
      </c>
      <c r="N7" s="28">
        <v>0.60463708963920659</v>
      </c>
      <c r="O7" s="28">
        <f t="shared" si="1"/>
        <v>1</v>
      </c>
      <c r="P7" s="28">
        <v>1</v>
      </c>
    </row>
    <row r="8" spans="2:16" ht="33.75" x14ac:dyDescent="0.2">
      <c r="B8" s="24" t="s">
        <v>49</v>
      </c>
      <c r="C8" s="24" t="s">
        <v>50</v>
      </c>
      <c r="D8" s="24" t="s">
        <v>43</v>
      </c>
      <c r="E8" s="24" t="s">
        <v>149</v>
      </c>
      <c r="F8" s="25">
        <v>182956.88</v>
      </c>
      <c r="G8" s="25">
        <v>182956.88</v>
      </c>
      <c r="H8" s="25">
        <v>93623.4</v>
      </c>
      <c r="I8" s="26">
        <v>3</v>
      </c>
      <c r="J8" s="26">
        <v>3</v>
      </c>
      <c r="K8" s="26">
        <v>3</v>
      </c>
      <c r="L8" s="26" t="s">
        <v>44</v>
      </c>
      <c r="M8" s="28">
        <f t="shared" si="0"/>
        <v>0.51172385536963683</v>
      </c>
      <c r="N8" s="28">
        <v>0.51172385536963683</v>
      </c>
      <c r="O8" s="28">
        <f t="shared" si="1"/>
        <v>1</v>
      </c>
      <c r="P8" s="28">
        <v>1</v>
      </c>
    </row>
    <row r="9" spans="2:16" ht="33.75" x14ac:dyDescent="0.2">
      <c r="B9" s="24" t="s">
        <v>51</v>
      </c>
      <c r="C9" s="24" t="s">
        <v>52</v>
      </c>
      <c r="D9" s="24" t="s">
        <v>43</v>
      </c>
      <c r="E9" s="24" t="s">
        <v>149</v>
      </c>
      <c r="F9" s="25">
        <v>1203601.98</v>
      </c>
      <c r="G9" s="25">
        <v>1203601.98</v>
      </c>
      <c r="H9" s="25">
        <v>147996.16</v>
      </c>
      <c r="I9" s="26">
        <v>5</v>
      </c>
      <c r="J9" s="26">
        <v>5</v>
      </c>
      <c r="K9" s="26">
        <v>4</v>
      </c>
      <c r="L9" s="26" t="s">
        <v>44</v>
      </c>
      <c r="M9" s="28">
        <f t="shared" si="0"/>
        <v>0.12296104730568821</v>
      </c>
      <c r="N9" s="28">
        <v>0.12296104730568821</v>
      </c>
      <c r="O9" s="28">
        <f t="shared" si="1"/>
        <v>0.8</v>
      </c>
      <c r="P9" s="28">
        <v>0.8</v>
      </c>
    </row>
    <row r="10" spans="2:16" ht="33.75" x14ac:dyDescent="0.2">
      <c r="B10" s="24" t="s">
        <v>53</v>
      </c>
      <c r="C10" s="24" t="s">
        <v>54</v>
      </c>
      <c r="D10" s="24" t="s">
        <v>43</v>
      </c>
      <c r="E10" s="24" t="s">
        <v>149</v>
      </c>
      <c r="F10" s="25">
        <v>480780.86</v>
      </c>
      <c r="G10" s="25">
        <v>480780.86</v>
      </c>
      <c r="H10" s="25">
        <v>90427.3</v>
      </c>
      <c r="I10" s="26">
        <v>3</v>
      </c>
      <c r="J10" s="26">
        <v>3</v>
      </c>
      <c r="K10" s="26">
        <v>3</v>
      </c>
      <c r="L10" s="26" t="s">
        <v>44</v>
      </c>
      <c r="M10" s="28">
        <f t="shared" si="0"/>
        <v>0.18808423446806932</v>
      </c>
      <c r="N10" s="28">
        <v>0.18808423446806932</v>
      </c>
      <c r="O10" s="28">
        <f t="shared" si="1"/>
        <v>1</v>
      </c>
      <c r="P10" s="28">
        <v>1</v>
      </c>
    </row>
    <row r="11" spans="2:16" ht="33.75" x14ac:dyDescent="0.2">
      <c r="B11" s="24" t="s">
        <v>55</v>
      </c>
      <c r="C11" s="24" t="s">
        <v>56</v>
      </c>
      <c r="D11" s="24" t="s">
        <v>43</v>
      </c>
      <c r="E11" s="24" t="s">
        <v>149</v>
      </c>
      <c r="F11" s="25">
        <v>1784484.06</v>
      </c>
      <c r="G11" s="25">
        <v>1784484.06</v>
      </c>
      <c r="H11" s="25">
        <v>0</v>
      </c>
      <c r="I11" s="26">
        <v>2</v>
      </c>
      <c r="J11" s="26">
        <v>2</v>
      </c>
      <c r="K11" s="26">
        <v>1</v>
      </c>
      <c r="L11" s="26" t="s">
        <v>44</v>
      </c>
      <c r="M11" s="28">
        <f t="shared" si="0"/>
        <v>0</v>
      </c>
      <c r="N11" s="28">
        <v>0</v>
      </c>
      <c r="O11" s="28">
        <f t="shared" si="1"/>
        <v>0.5</v>
      </c>
      <c r="P11" s="28">
        <v>0.5</v>
      </c>
    </row>
    <row r="12" spans="2:16" ht="33.75" x14ac:dyDescent="0.2">
      <c r="B12" s="24" t="s">
        <v>57</v>
      </c>
      <c r="C12" s="24" t="s">
        <v>58</v>
      </c>
      <c r="D12" s="24" t="s">
        <v>43</v>
      </c>
      <c r="E12" s="24" t="s">
        <v>149</v>
      </c>
      <c r="F12" s="25">
        <v>1505840.75</v>
      </c>
      <c r="G12" s="25">
        <v>1505840.75</v>
      </c>
      <c r="H12" s="25">
        <v>0</v>
      </c>
      <c r="I12" s="26">
        <v>3</v>
      </c>
      <c r="J12" s="26">
        <v>3</v>
      </c>
      <c r="K12" s="26">
        <v>2</v>
      </c>
      <c r="L12" s="26" t="s">
        <v>44</v>
      </c>
      <c r="M12" s="28">
        <f t="shared" si="0"/>
        <v>0</v>
      </c>
      <c r="N12" s="28">
        <v>0</v>
      </c>
      <c r="O12" s="28">
        <f t="shared" si="1"/>
        <v>0.66666666666666663</v>
      </c>
      <c r="P12" s="28">
        <v>0.66666666666666663</v>
      </c>
    </row>
    <row r="13" spans="2:16" ht="33.75" x14ac:dyDescent="0.2">
      <c r="B13" s="24" t="s">
        <v>59</v>
      </c>
      <c r="C13" s="24" t="s">
        <v>60</v>
      </c>
      <c r="D13" s="24" t="s">
        <v>43</v>
      </c>
      <c r="E13" s="24" t="s">
        <v>149</v>
      </c>
      <c r="F13" s="25">
        <v>1505958.06</v>
      </c>
      <c r="G13" s="25">
        <v>1505958.06</v>
      </c>
      <c r="H13" s="25">
        <v>501806.02</v>
      </c>
      <c r="I13" s="26">
        <v>2</v>
      </c>
      <c r="J13" s="26">
        <v>2</v>
      </c>
      <c r="K13" s="26">
        <v>1</v>
      </c>
      <c r="L13" s="26" t="s">
        <v>44</v>
      </c>
      <c r="M13" s="28">
        <f t="shared" si="0"/>
        <v>0.33321380809237144</v>
      </c>
      <c r="N13" s="28">
        <v>0.33321380809237144</v>
      </c>
      <c r="O13" s="28">
        <f t="shared" si="1"/>
        <v>0.5</v>
      </c>
      <c r="P13" s="28">
        <v>0.5</v>
      </c>
    </row>
    <row r="14" spans="2:16" ht="33.75" x14ac:dyDescent="0.2">
      <c r="B14" s="24" t="s">
        <v>61</v>
      </c>
      <c r="C14" s="24" t="s">
        <v>62</v>
      </c>
      <c r="D14" s="24" t="s">
        <v>43</v>
      </c>
      <c r="E14" s="24" t="s">
        <v>149</v>
      </c>
      <c r="F14" s="25">
        <v>2836892.55</v>
      </c>
      <c r="G14" s="25">
        <v>2836892.55</v>
      </c>
      <c r="H14" s="25">
        <v>218840.6</v>
      </c>
      <c r="I14" s="26">
        <v>4</v>
      </c>
      <c r="J14" s="26">
        <v>4</v>
      </c>
      <c r="K14" s="26">
        <v>3</v>
      </c>
      <c r="L14" s="26" t="s">
        <v>44</v>
      </c>
      <c r="M14" s="28">
        <f t="shared" si="0"/>
        <v>7.7140954809867587E-2</v>
      </c>
      <c r="N14" s="28">
        <v>7.7140954809867587E-2</v>
      </c>
      <c r="O14" s="28">
        <f t="shared" si="1"/>
        <v>0.75</v>
      </c>
      <c r="P14" s="28">
        <v>0.75</v>
      </c>
    </row>
    <row r="15" spans="2:16" ht="33.75" x14ac:dyDescent="0.2">
      <c r="B15" s="24" t="s">
        <v>63</v>
      </c>
      <c r="C15" s="24" t="s">
        <v>64</v>
      </c>
      <c r="D15" s="24" t="s">
        <v>43</v>
      </c>
      <c r="E15" s="24" t="s">
        <v>149</v>
      </c>
      <c r="F15" s="25">
        <v>417332.22</v>
      </c>
      <c r="G15" s="25">
        <v>417332.22</v>
      </c>
      <c r="H15" s="25">
        <v>0</v>
      </c>
      <c r="I15" s="26">
        <v>5</v>
      </c>
      <c r="J15" s="26">
        <v>5</v>
      </c>
      <c r="K15" s="26">
        <v>5</v>
      </c>
      <c r="L15" s="26" t="s">
        <v>44</v>
      </c>
      <c r="M15" s="28">
        <v>0.03</v>
      </c>
      <c r="N15" s="28">
        <v>0.03</v>
      </c>
      <c r="O15" s="28">
        <f t="shared" si="1"/>
        <v>1</v>
      </c>
      <c r="P15" s="28">
        <v>1</v>
      </c>
    </row>
    <row r="16" spans="2:16" ht="33.75" x14ac:dyDescent="0.2">
      <c r="B16" s="24" t="s">
        <v>65</v>
      </c>
      <c r="C16" s="24" t="s">
        <v>66</v>
      </c>
      <c r="D16" s="24" t="s">
        <v>67</v>
      </c>
      <c r="E16" s="24" t="s">
        <v>149</v>
      </c>
      <c r="F16" s="25">
        <v>280394.69</v>
      </c>
      <c r="G16" s="25">
        <v>280394.69</v>
      </c>
      <c r="H16" s="25">
        <v>0</v>
      </c>
      <c r="I16" s="26">
        <v>3</v>
      </c>
      <c r="J16" s="26">
        <v>3</v>
      </c>
      <c r="K16" s="26">
        <v>3</v>
      </c>
      <c r="L16" s="26" t="s">
        <v>44</v>
      </c>
      <c r="M16" s="28">
        <f t="shared" si="0"/>
        <v>0</v>
      </c>
      <c r="N16" s="28">
        <v>0</v>
      </c>
      <c r="O16" s="28">
        <f t="shared" si="1"/>
        <v>1</v>
      </c>
      <c r="P16" s="28">
        <v>1</v>
      </c>
    </row>
    <row r="17" spans="2:16" ht="33.75" x14ac:dyDescent="0.2">
      <c r="B17" s="24" t="s">
        <v>68</v>
      </c>
      <c r="C17" s="24" t="s">
        <v>69</v>
      </c>
      <c r="D17" s="24" t="s">
        <v>67</v>
      </c>
      <c r="E17" s="24" t="s">
        <v>149</v>
      </c>
      <c r="F17" s="25">
        <v>1192423.79</v>
      </c>
      <c r="G17" s="25">
        <v>1192423.79</v>
      </c>
      <c r="H17" s="25">
        <v>0</v>
      </c>
      <c r="I17" s="26">
        <v>3</v>
      </c>
      <c r="J17" s="26">
        <v>3</v>
      </c>
      <c r="K17" s="26">
        <v>0</v>
      </c>
      <c r="L17" s="26" t="s">
        <v>44</v>
      </c>
      <c r="M17" s="28">
        <f t="shared" si="0"/>
        <v>0</v>
      </c>
      <c r="N17" s="28">
        <v>0</v>
      </c>
      <c r="O17" s="28">
        <f t="shared" si="1"/>
        <v>0</v>
      </c>
      <c r="P17" s="28">
        <v>0</v>
      </c>
    </row>
    <row r="18" spans="2:16" ht="33.75" x14ac:dyDescent="0.2">
      <c r="B18" s="24" t="s">
        <v>70</v>
      </c>
      <c r="C18" s="24" t="s">
        <v>71</v>
      </c>
      <c r="D18" s="24" t="s">
        <v>43</v>
      </c>
      <c r="E18" s="24" t="s">
        <v>149</v>
      </c>
      <c r="F18" s="25">
        <v>1459275.51</v>
      </c>
      <c r="G18" s="25">
        <v>1459275.51</v>
      </c>
      <c r="H18" s="25">
        <v>0</v>
      </c>
      <c r="I18" s="26">
        <v>2</v>
      </c>
      <c r="J18" s="26">
        <v>2</v>
      </c>
      <c r="K18" s="26">
        <v>0</v>
      </c>
      <c r="L18" s="26" t="s">
        <v>44</v>
      </c>
      <c r="M18" s="28">
        <f t="shared" si="0"/>
        <v>0</v>
      </c>
      <c r="N18" s="28">
        <v>0</v>
      </c>
      <c r="O18" s="28">
        <f t="shared" si="1"/>
        <v>0</v>
      </c>
      <c r="P18" s="28">
        <v>0</v>
      </c>
    </row>
    <row r="19" spans="2:16" ht="33.75" x14ac:dyDescent="0.2">
      <c r="B19" s="24" t="s">
        <v>72</v>
      </c>
      <c r="C19" s="24" t="s">
        <v>73</v>
      </c>
      <c r="D19" s="24" t="s">
        <v>43</v>
      </c>
      <c r="E19" s="24" t="s">
        <v>149</v>
      </c>
      <c r="F19" s="25">
        <v>4516439.1399999997</v>
      </c>
      <c r="G19" s="25">
        <v>4516439.1399999997</v>
      </c>
      <c r="H19" s="25">
        <v>1354931.74</v>
      </c>
      <c r="I19" s="26">
        <v>5</v>
      </c>
      <c r="J19" s="26">
        <v>5</v>
      </c>
      <c r="K19" s="26">
        <v>1</v>
      </c>
      <c r="L19" s="26" t="s">
        <v>44</v>
      </c>
      <c r="M19" s="28">
        <f t="shared" si="0"/>
        <v>0.29999999955717327</v>
      </c>
      <c r="N19" s="28">
        <v>0.29999999955717327</v>
      </c>
      <c r="O19" s="28">
        <f t="shared" si="1"/>
        <v>0.2</v>
      </c>
      <c r="P19" s="28">
        <v>0.2</v>
      </c>
    </row>
    <row r="20" spans="2:16" ht="33.75" x14ac:dyDescent="0.2">
      <c r="B20" s="24" t="s">
        <v>74</v>
      </c>
      <c r="C20" s="24" t="s">
        <v>75</v>
      </c>
      <c r="D20" s="24" t="s">
        <v>43</v>
      </c>
      <c r="E20" s="24" t="s">
        <v>149</v>
      </c>
      <c r="F20" s="25">
        <v>1492907.68</v>
      </c>
      <c r="G20" s="25">
        <v>1492907.68</v>
      </c>
      <c r="H20" s="25">
        <v>0</v>
      </c>
      <c r="I20" s="26">
        <v>3</v>
      </c>
      <c r="J20" s="26">
        <v>3</v>
      </c>
      <c r="K20" s="26">
        <v>0</v>
      </c>
      <c r="L20" s="26" t="s">
        <v>44</v>
      </c>
      <c r="M20" s="28">
        <f t="shared" si="0"/>
        <v>0</v>
      </c>
      <c r="N20" s="28">
        <v>0</v>
      </c>
      <c r="O20" s="28">
        <f t="shared" si="1"/>
        <v>0</v>
      </c>
      <c r="P20" s="28">
        <v>0</v>
      </c>
    </row>
    <row r="21" spans="2:16" ht="33.75" x14ac:dyDescent="0.2">
      <c r="B21" s="24" t="s">
        <v>76</v>
      </c>
      <c r="C21" s="24" t="s">
        <v>77</v>
      </c>
      <c r="D21" s="24" t="s">
        <v>43</v>
      </c>
      <c r="E21" s="24" t="s">
        <v>149</v>
      </c>
      <c r="F21" s="25">
        <v>1662460.91</v>
      </c>
      <c r="G21" s="25">
        <v>1662460.91</v>
      </c>
      <c r="H21" s="25">
        <v>0</v>
      </c>
      <c r="I21" s="26">
        <v>1</v>
      </c>
      <c r="J21" s="26">
        <v>1</v>
      </c>
      <c r="K21" s="26">
        <v>0</v>
      </c>
      <c r="L21" s="26" t="s">
        <v>44</v>
      </c>
      <c r="M21" s="28">
        <f t="shared" si="0"/>
        <v>0</v>
      </c>
      <c r="N21" s="28">
        <v>0</v>
      </c>
      <c r="O21" s="28">
        <f t="shared" si="1"/>
        <v>0</v>
      </c>
      <c r="P21" s="28">
        <v>0</v>
      </c>
    </row>
    <row r="22" spans="2:16" ht="33.75" x14ac:dyDescent="0.2">
      <c r="B22" s="24" t="s">
        <v>78</v>
      </c>
      <c r="C22" s="24" t="s">
        <v>79</v>
      </c>
      <c r="D22" s="24" t="s">
        <v>43</v>
      </c>
      <c r="E22" s="24" t="s">
        <v>149</v>
      </c>
      <c r="F22" s="25">
        <v>288937.63</v>
      </c>
      <c r="G22" s="25">
        <v>288937.63</v>
      </c>
      <c r="H22" s="25">
        <v>0</v>
      </c>
      <c r="I22" s="26">
        <v>1</v>
      </c>
      <c r="J22" s="26">
        <v>1</v>
      </c>
      <c r="K22" s="26">
        <v>0</v>
      </c>
      <c r="L22" s="26" t="s">
        <v>44</v>
      </c>
      <c r="M22" s="28">
        <f t="shared" si="0"/>
        <v>0</v>
      </c>
      <c r="N22" s="28">
        <v>0</v>
      </c>
      <c r="O22" s="28">
        <f t="shared" si="1"/>
        <v>0</v>
      </c>
      <c r="P22" s="28">
        <v>0</v>
      </c>
    </row>
    <row r="23" spans="2:16" ht="33.75" x14ac:dyDescent="0.2">
      <c r="B23" s="24" t="s">
        <v>80</v>
      </c>
      <c r="C23" s="24" t="s">
        <v>81</v>
      </c>
      <c r="D23" s="24" t="s">
        <v>43</v>
      </c>
      <c r="E23" s="24" t="s">
        <v>149</v>
      </c>
      <c r="F23" s="25">
        <v>97122.55</v>
      </c>
      <c r="G23" s="25">
        <v>97122.55</v>
      </c>
      <c r="H23" s="25">
        <v>0</v>
      </c>
      <c r="I23" s="26">
        <v>1</v>
      </c>
      <c r="J23" s="26">
        <v>1</v>
      </c>
      <c r="K23" s="26">
        <v>0</v>
      </c>
      <c r="L23" s="26" t="s">
        <v>44</v>
      </c>
      <c r="M23" s="28">
        <f t="shared" si="0"/>
        <v>0</v>
      </c>
      <c r="N23" s="28">
        <v>0</v>
      </c>
      <c r="O23" s="28">
        <f t="shared" si="1"/>
        <v>0</v>
      </c>
      <c r="P23" s="28">
        <v>0</v>
      </c>
    </row>
    <row r="24" spans="2:16" ht="33.75" x14ac:dyDescent="0.2">
      <c r="B24" s="24" t="s">
        <v>82</v>
      </c>
      <c r="C24" s="24" t="s">
        <v>83</v>
      </c>
      <c r="D24" s="24" t="s">
        <v>43</v>
      </c>
      <c r="E24" s="24" t="s">
        <v>149</v>
      </c>
      <c r="F24" s="25">
        <v>97122.55</v>
      </c>
      <c r="G24" s="25">
        <v>97122.55</v>
      </c>
      <c r="H24" s="25">
        <v>0</v>
      </c>
      <c r="I24" s="26">
        <v>1</v>
      </c>
      <c r="J24" s="26">
        <v>1</v>
      </c>
      <c r="K24" s="26">
        <v>0</v>
      </c>
      <c r="L24" s="26" t="s">
        <v>44</v>
      </c>
      <c r="M24" s="28">
        <f t="shared" si="0"/>
        <v>0</v>
      </c>
      <c r="N24" s="28">
        <v>0</v>
      </c>
      <c r="O24" s="28">
        <f t="shared" si="1"/>
        <v>0</v>
      </c>
      <c r="P24" s="28">
        <v>0</v>
      </c>
    </row>
    <row r="25" spans="2:16" ht="33.75" x14ac:dyDescent="0.2">
      <c r="B25" s="24" t="s">
        <v>84</v>
      </c>
      <c r="C25" s="24" t="s">
        <v>85</v>
      </c>
      <c r="D25" s="24" t="s">
        <v>43</v>
      </c>
      <c r="E25" s="24" t="s">
        <v>149</v>
      </c>
      <c r="F25" s="25">
        <v>128325</v>
      </c>
      <c r="G25" s="25">
        <v>128325</v>
      </c>
      <c r="H25" s="25">
        <v>0</v>
      </c>
      <c r="I25" s="26">
        <v>7</v>
      </c>
      <c r="J25" s="26">
        <v>7</v>
      </c>
      <c r="K25" s="26">
        <v>0</v>
      </c>
      <c r="L25" s="26" t="s">
        <v>44</v>
      </c>
      <c r="M25" s="28">
        <f t="shared" si="0"/>
        <v>0</v>
      </c>
      <c r="N25" s="28">
        <v>0</v>
      </c>
      <c r="O25" s="28">
        <f t="shared" si="1"/>
        <v>0</v>
      </c>
      <c r="P25" s="28">
        <v>0</v>
      </c>
    </row>
    <row r="26" spans="2:16" ht="33.75" x14ac:dyDescent="0.2">
      <c r="B26" s="24" t="s">
        <v>86</v>
      </c>
      <c r="C26" s="24" t="s">
        <v>87</v>
      </c>
      <c r="D26" s="24" t="s">
        <v>43</v>
      </c>
      <c r="E26" s="24" t="s">
        <v>149</v>
      </c>
      <c r="F26" s="25">
        <v>508666.29</v>
      </c>
      <c r="G26" s="25">
        <v>508666.29</v>
      </c>
      <c r="H26" s="25">
        <v>0</v>
      </c>
      <c r="I26" s="26">
        <v>1</v>
      </c>
      <c r="J26" s="26">
        <v>1</v>
      </c>
      <c r="K26" s="26">
        <v>0</v>
      </c>
      <c r="L26" s="26" t="s">
        <v>44</v>
      </c>
      <c r="M26" s="28">
        <f t="shared" si="0"/>
        <v>0</v>
      </c>
      <c r="N26" s="28">
        <v>0</v>
      </c>
      <c r="O26" s="28">
        <f t="shared" si="1"/>
        <v>0</v>
      </c>
      <c r="P26" s="28">
        <v>0</v>
      </c>
    </row>
    <row r="27" spans="2:16" ht="33.75" x14ac:dyDescent="0.2">
      <c r="B27" s="24" t="s">
        <v>88</v>
      </c>
      <c r="C27" s="24" t="s">
        <v>89</v>
      </c>
      <c r="D27" s="24" t="s">
        <v>43</v>
      </c>
      <c r="E27" s="24" t="s">
        <v>149</v>
      </c>
      <c r="F27" s="25">
        <v>370265.37</v>
      </c>
      <c r="G27" s="25">
        <v>370265.37</v>
      </c>
      <c r="H27" s="25">
        <v>0</v>
      </c>
      <c r="I27" s="26">
        <v>1</v>
      </c>
      <c r="J27" s="26">
        <v>1</v>
      </c>
      <c r="K27" s="26">
        <v>0</v>
      </c>
      <c r="L27" s="26" t="s">
        <v>44</v>
      </c>
      <c r="M27" s="28">
        <f t="shared" si="0"/>
        <v>0</v>
      </c>
      <c r="N27" s="28">
        <v>0</v>
      </c>
      <c r="O27" s="28">
        <f t="shared" si="1"/>
        <v>0</v>
      </c>
      <c r="P27" s="28">
        <v>0</v>
      </c>
    </row>
    <row r="28" spans="2:16" ht="33.75" x14ac:dyDescent="0.2">
      <c r="B28" s="24" t="s">
        <v>90</v>
      </c>
      <c r="C28" s="24" t="s">
        <v>91</v>
      </c>
      <c r="D28" s="24" t="s">
        <v>43</v>
      </c>
      <c r="E28" s="24" t="s">
        <v>149</v>
      </c>
      <c r="F28" s="25">
        <v>320835.89</v>
      </c>
      <c r="G28" s="25">
        <v>320835.89</v>
      </c>
      <c r="H28" s="25">
        <v>0</v>
      </c>
      <c r="I28" s="26">
        <v>1</v>
      </c>
      <c r="J28" s="26">
        <v>1</v>
      </c>
      <c r="K28" s="26">
        <v>0</v>
      </c>
      <c r="L28" s="26" t="s">
        <v>44</v>
      </c>
      <c r="M28" s="28">
        <f t="shared" si="0"/>
        <v>0</v>
      </c>
      <c r="N28" s="28">
        <v>0</v>
      </c>
      <c r="O28" s="28">
        <f t="shared" si="1"/>
        <v>0</v>
      </c>
      <c r="P28" s="28">
        <v>0</v>
      </c>
    </row>
    <row r="29" spans="2:16" ht="33.75" x14ac:dyDescent="0.2">
      <c r="B29" s="24" t="s">
        <v>92</v>
      </c>
      <c r="C29" s="24" t="s">
        <v>93</v>
      </c>
      <c r="D29" s="24" t="s">
        <v>43</v>
      </c>
      <c r="E29" s="24" t="s">
        <v>149</v>
      </c>
      <c r="F29" s="25">
        <v>632574.61</v>
      </c>
      <c r="G29" s="25">
        <v>632574.61</v>
      </c>
      <c r="H29" s="25">
        <v>0</v>
      </c>
      <c r="I29" s="26">
        <v>1</v>
      </c>
      <c r="J29" s="26">
        <v>1</v>
      </c>
      <c r="K29" s="26">
        <v>0</v>
      </c>
      <c r="L29" s="26" t="s">
        <v>44</v>
      </c>
      <c r="M29" s="28">
        <f t="shared" si="0"/>
        <v>0</v>
      </c>
      <c r="N29" s="28">
        <v>0</v>
      </c>
      <c r="O29" s="28">
        <f t="shared" si="1"/>
        <v>0</v>
      </c>
      <c r="P29" s="28">
        <v>0</v>
      </c>
    </row>
    <row r="30" spans="2:16" ht="33.75" x14ac:dyDescent="0.2">
      <c r="B30" s="24" t="s">
        <v>94</v>
      </c>
      <c r="C30" s="24" t="s">
        <v>95</v>
      </c>
      <c r="D30" s="24" t="s">
        <v>43</v>
      </c>
      <c r="E30" s="24" t="s">
        <v>149</v>
      </c>
      <c r="F30" s="25">
        <v>81200</v>
      </c>
      <c r="G30" s="25">
        <v>81200</v>
      </c>
      <c r="H30" s="25">
        <v>0</v>
      </c>
      <c r="I30" s="26">
        <v>1</v>
      </c>
      <c r="J30" s="26">
        <v>1</v>
      </c>
      <c r="K30" s="26">
        <v>0</v>
      </c>
      <c r="L30" s="26" t="s">
        <v>44</v>
      </c>
      <c r="M30" s="28">
        <f t="shared" si="0"/>
        <v>0</v>
      </c>
      <c r="N30" s="28">
        <v>0</v>
      </c>
      <c r="O30" s="28">
        <f t="shared" si="1"/>
        <v>0</v>
      </c>
      <c r="P30" s="28">
        <v>0</v>
      </c>
    </row>
    <row r="31" spans="2:16" ht="33.75" x14ac:dyDescent="0.2">
      <c r="B31" s="24" t="s">
        <v>96</v>
      </c>
      <c r="C31" s="24" t="s">
        <v>97</v>
      </c>
      <c r="D31" s="24" t="s">
        <v>43</v>
      </c>
      <c r="E31" s="24" t="s">
        <v>149</v>
      </c>
      <c r="F31" s="25">
        <v>760117.64</v>
      </c>
      <c r="G31" s="25">
        <v>760117.64</v>
      </c>
      <c r="H31" s="25">
        <v>0</v>
      </c>
      <c r="I31" s="26">
        <v>1</v>
      </c>
      <c r="J31" s="26">
        <v>1</v>
      </c>
      <c r="K31" s="26">
        <v>0</v>
      </c>
      <c r="L31" s="26" t="s">
        <v>44</v>
      </c>
      <c r="M31" s="28">
        <f t="shared" si="0"/>
        <v>0</v>
      </c>
      <c r="N31" s="28">
        <v>0</v>
      </c>
      <c r="O31" s="28">
        <f t="shared" si="1"/>
        <v>0</v>
      </c>
      <c r="P31" s="28">
        <v>0</v>
      </c>
    </row>
    <row r="32" spans="2:16" ht="33.75" x14ac:dyDescent="0.2">
      <c r="B32" s="24" t="s">
        <v>98</v>
      </c>
      <c r="C32" s="24" t="s">
        <v>99</v>
      </c>
      <c r="D32" s="24" t="s">
        <v>43</v>
      </c>
      <c r="E32" s="24" t="s">
        <v>149</v>
      </c>
      <c r="F32" s="25">
        <v>727850.26</v>
      </c>
      <c r="G32" s="25">
        <v>727850.26</v>
      </c>
      <c r="H32" s="25">
        <v>0</v>
      </c>
      <c r="I32" s="26">
        <v>1</v>
      </c>
      <c r="J32" s="26">
        <v>1</v>
      </c>
      <c r="K32" s="26">
        <v>0</v>
      </c>
      <c r="L32" s="26" t="s">
        <v>44</v>
      </c>
      <c r="M32" s="28">
        <f t="shared" si="0"/>
        <v>0</v>
      </c>
      <c r="N32" s="28">
        <v>0</v>
      </c>
      <c r="O32" s="28">
        <f t="shared" si="1"/>
        <v>0</v>
      </c>
      <c r="P32" s="28">
        <v>0</v>
      </c>
    </row>
    <row r="33" spans="2:16" ht="33.75" x14ac:dyDescent="0.2">
      <c r="B33" s="24" t="s">
        <v>100</v>
      </c>
      <c r="C33" s="24" t="s">
        <v>101</v>
      </c>
      <c r="D33" s="24" t="s">
        <v>43</v>
      </c>
      <c r="E33" s="24" t="s">
        <v>149</v>
      </c>
      <c r="F33" s="25">
        <v>568801</v>
      </c>
      <c r="G33" s="25">
        <v>568801</v>
      </c>
      <c r="H33" s="25">
        <v>0</v>
      </c>
      <c r="I33" s="26">
        <v>3</v>
      </c>
      <c r="J33" s="26">
        <v>3</v>
      </c>
      <c r="K33" s="26">
        <v>0</v>
      </c>
      <c r="L33" s="26" t="s">
        <v>44</v>
      </c>
      <c r="M33" s="28">
        <f t="shared" si="0"/>
        <v>0</v>
      </c>
      <c r="N33" s="28">
        <v>0</v>
      </c>
      <c r="O33" s="28">
        <f t="shared" si="1"/>
        <v>0</v>
      </c>
      <c r="P33" s="28">
        <v>0</v>
      </c>
    </row>
    <row r="34" spans="2:16" ht="33.75" x14ac:dyDescent="0.2">
      <c r="B34" s="24" t="s">
        <v>102</v>
      </c>
      <c r="C34" s="24" t="s">
        <v>103</v>
      </c>
      <c r="D34" s="24" t="s">
        <v>43</v>
      </c>
      <c r="E34" s="24" t="s">
        <v>149</v>
      </c>
      <c r="F34" s="25">
        <v>849969.83</v>
      </c>
      <c r="G34" s="25">
        <v>849969.83</v>
      </c>
      <c r="H34" s="25">
        <v>0</v>
      </c>
      <c r="I34" s="26">
        <v>3</v>
      </c>
      <c r="J34" s="26">
        <v>3</v>
      </c>
      <c r="K34" s="26">
        <v>0</v>
      </c>
      <c r="L34" s="26" t="s">
        <v>44</v>
      </c>
      <c r="M34" s="28">
        <f t="shared" si="0"/>
        <v>0</v>
      </c>
      <c r="N34" s="28">
        <v>0</v>
      </c>
      <c r="O34" s="28">
        <f t="shared" si="1"/>
        <v>0</v>
      </c>
      <c r="P34" s="28">
        <v>0</v>
      </c>
    </row>
    <row r="35" spans="2:16" ht="33.75" x14ac:dyDescent="0.2">
      <c r="B35" s="24" t="s">
        <v>104</v>
      </c>
      <c r="C35" s="24" t="s">
        <v>105</v>
      </c>
      <c r="D35" s="24" t="s">
        <v>67</v>
      </c>
      <c r="E35" s="24" t="s">
        <v>149</v>
      </c>
      <c r="F35" s="25">
        <v>4579592.49</v>
      </c>
      <c r="G35" s="25">
        <v>4579592.49</v>
      </c>
      <c r="H35" s="25">
        <v>0</v>
      </c>
      <c r="I35" s="26">
        <v>2</v>
      </c>
      <c r="J35" s="26">
        <v>2</v>
      </c>
      <c r="K35" s="26">
        <v>0</v>
      </c>
      <c r="L35" s="26" t="s">
        <v>44</v>
      </c>
      <c r="M35" s="28">
        <f t="shared" si="0"/>
        <v>0</v>
      </c>
      <c r="N35" s="28">
        <v>0</v>
      </c>
      <c r="O35" s="28">
        <f t="shared" si="1"/>
        <v>0</v>
      </c>
      <c r="P35" s="28">
        <v>0</v>
      </c>
    </row>
    <row r="36" spans="2:16" ht="33.75" x14ac:dyDescent="0.2">
      <c r="B36" s="24" t="s">
        <v>106</v>
      </c>
      <c r="C36" s="24" t="s">
        <v>107</v>
      </c>
      <c r="D36" s="24" t="s">
        <v>43</v>
      </c>
      <c r="E36" s="24" t="s">
        <v>149</v>
      </c>
      <c r="F36" s="25">
        <v>285254.90000000002</v>
      </c>
      <c r="G36" s="25">
        <v>285254.90000000002</v>
      </c>
      <c r="H36" s="25">
        <v>0</v>
      </c>
      <c r="I36" s="26">
        <v>4</v>
      </c>
      <c r="J36" s="26">
        <v>4</v>
      </c>
      <c r="K36" s="26">
        <v>0</v>
      </c>
      <c r="L36" s="26" t="s">
        <v>44</v>
      </c>
      <c r="M36" s="28">
        <f t="shared" si="0"/>
        <v>0</v>
      </c>
      <c r="N36" s="28">
        <v>0</v>
      </c>
      <c r="O36" s="28">
        <f t="shared" si="1"/>
        <v>0</v>
      </c>
      <c r="P36" s="28">
        <v>0</v>
      </c>
    </row>
    <row r="37" spans="2:16" ht="33.75" x14ac:dyDescent="0.2">
      <c r="B37" s="24" t="s">
        <v>108</v>
      </c>
      <c r="C37" s="24" t="s">
        <v>109</v>
      </c>
      <c r="D37" s="24" t="s">
        <v>43</v>
      </c>
      <c r="E37" s="24" t="s">
        <v>149</v>
      </c>
      <c r="F37" s="25">
        <v>537652.14</v>
      </c>
      <c r="G37" s="25">
        <v>537652.14</v>
      </c>
      <c r="H37" s="25">
        <v>0</v>
      </c>
      <c r="I37" s="26">
        <v>4</v>
      </c>
      <c r="J37" s="26">
        <v>4</v>
      </c>
      <c r="K37" s="26">
        <v>0</v>
      </c>
      <c r="L37" s="26" t="s">
        <v>44</v>
      </c>
      <c r="M37" s="28">
        <f t="shared" si="0"/>
        <v>0</v>
      </c>
      <c r="N37" s="28">
        <v>0</v>
      </c>
      <c r="O37" s="28">
        <f t="shared" si="1"/>
        <v>0</v>
      </c>
      <c r="P37" s="28">
        <v>0</v>
      </c>
    </row>
    <row r="38" spans="2:16" ht="33.75" x14ac:dyDescent="0.2">
      <c r="B38" s="24" t="s">
        <v>110</v>
      </c>
      <c r="C38" s="24" t="s">
        <v>111</v>
      </c>
      <c r="D38" s="24" t="s">
        <v>43</v>
      </c>
      <c r="E38" s="24" t="s">
        <v>149</v>
      </c>
      <c r="F38" s="25">
        <v>301421.88</v>
      </c>
      <c r="G38" s="25">
        <v>301421.88</v>
      </c>
      <c r="H38" s="25">
        <v>0</v>
      </c>
      <c r="I38" s="26">
        <v>4</v>
      </c>
      <c r="J38" s="26">
        <v>4</v>
      </c>
      <c r="K38" s="26">
        <v>0</v>
      </c>
      <c r="L38" s="26" t="s">
        <v>44</v>
      </c>
      <c r="M38" s="28">
        <f t="shared" si="0"/>
        <v>0</v>
      </c>
      <c r="N38" s="28">
        <v>0</v>
      </c>
      <c r="O38" s="28">
        <f t="shared" si="1"/>
        <v>0</v>
      </c>
      <c r="P38" s="28">
        <v>0</v>
      </c>
    </row>
    <row r="39" spans="2:16" ht="33.75" x14ac:dyDescent="0.2">
      <c r="B39" s="24" t="s">
        <v>112</v>
      </c>
      <c r="C39" s="24" t="s">
        <v>113</v>
      </c>
      <c r="D39" s="24" t="s">
        <v>43</v>
      </c>
      <c r="E39" s="24" t="s">
        <v>149</v>
      </c>
      <c r="F39" s="25">
        <v>373990.5</v>
      </c>
      <c r="G39" s="25">
        <v>373990.5</v>
      </c>
      <c r="H39" s="25">
        <v>0</v>
      </c>
      <c r="I39" s="26">
        <v>4</v>
      </c>
      <c r="J39" s="26">
        <v>4</v>
      </c>
      <c r="K39" s="26">
        <v>0</v>
      </c>
      <c r="L39" s="26" t="s">
        <v>44</v>
      </c>
      <c r="M39" s="28">
        <f t="shared" si="0"/>
        <v>0</v>
      </c>
      <c r="N39" s="28">
        <v>0</v>
      </c>
      <c r="O39" s="28">
        <f t="shared" si="1"/>
        <v>0</v>
      </c>
      <c r="P39" s="28">
        <v>0</v>
      </c>
    </row>
    <row r="40" spans="2:16" ht="33.75" x14ac:dyDescent="0.2">
      <c r="B40" s="24" t="s">
        <v>114</v>
      </c>
      <c r="C40" s="24" t="s">
        <v>115</v>
      </c>
      <c r="D40" s="24" t="s">
        <v>43</v>
      </c>
      <c r="E40" s="24" t="s">
        <v>149</v>
      </c>
      <c r="F40" s="25">
        <v>634133.36</v>
      </c>
      <c r="G40" s="25">
        <v>634133.36</v>
      </c>
      <c r="H40" s="25">
        <v>0</v>
      </c>
      <c r="I40" s="26">
        <v>3</v>
      </c>
      <c r="J40" s="26">
        <v>3</v>
      </c>
      <c r="K40" s="26">
        <v>0</v>
      </c>
      <c r="L40" s="26" t="s">
        <v>44</v>
      </c>
      <c r="M40" s="28">
        <f t="shared" si="0"/>
        <v>0</v>
      </c>
      <c r="N40" s="28">
        <v>0</v>
      </c>
      <c r="O40" s="28">
        <f t="shared" si="1"/>
        <v>0</v>
      </c>
      <c r="P40" s="28">
        <v>0</v>
      </c>
    </row>
    <row r="41" spans="2:16" ht="33.75" x14ac:dyDescent="0.2">
      <c r="B41" s="24" t="s">
        <v>116</v>
      </c>
      <c r="C41" s="24" t="s">
        <v>117</v>
      </c>
      <c r="D41" s="24" t="s">
        <v>43</v>
      </c>
      <c r="E41" s="24" t="s">
        <v>149</v>
      </c>
      <c r="F41" s="25">
        <v>517344.48</v>
      </c>
      <c r="G41" s="25">
        <v>517344.48</v>
      </c>
      <c r="H41" s="25">
        <v>0</v>
      </c>
      <c r="I41" s="26">
        <v>3</v>
      </c>
      <c r="J41" s="26">
        <v>3</v>
      </c>
      <c r="K41" s="26">
        <v>0</v>
      </c>
      <c r="L41" s="26" t="s">
        <v>44</v>
      </c>
      <c r="M41" s="28">
        <f t="shared" si="0"/>
        <v>0</v>
      </c>
      <c r="N41" s="28">
        <v>0</v>
      </c>
      <c r="O41" s="28">
        <f t="shared" si="1"/>
        <v>0</v>
      </c>
      <c r="P41" s="28">
        <v>0</v>
      </c>
    </row>
    <row r="42" spans="2:16" ht="33.75" x14ac:dyDescent="0.2">
      <c r="B42" s="24" t="s">
        <v>118</v>
      </c>
      <c r="C42" s="24" t="s">
        <v>119</v>
      </c>
      <c r="D42" s="24" t="s">
        <v>43</v>
      </c>
      <c r="E42" s="24" t="s">
        <v>149</v>
      </c>
      <c r="F42" s="25">
        <v>271710.39</v>
      </c>
      <c r="G42" s="25">
        <v>271710.39</v>
      </c>
      <c r="H42" s="25">
        <v>0</v>
      </c>
      <c r="I42" s="26">
        <v>3</v>
      </c>
      <c r="J42" s="26">
        <v>3</v>
      </c>
      <c r="K42" s="26">
        <v>0</v>
      </c>
      <c r="L42" s="26" t="s">
        <v>44</v>
      </c>
      <c r="M42" s="28">
        <f t="shared" si="0"/>
        <v>0</v>
      </c>
      <c r="N42" s="28">
        <v>0</v>
      </c>
      <c r="O42" s="28">
        <f t="shared" si="1"/>
        <v>0</v>
      </c>
      <c r="P42" s="28">
        <v>0</v>
      </c>
    </row>
    <row r="43" spans="2:16" ht="33.75" x14ac:dyDescent="0.2">
      <c r="B43" s="24" t="s">
        <v>120</v>
      </c>
      <c r="C43" s="24" t="s">
        <v>121</v>
      </c>
      <c r="D43" s="24" t="s">
        <v>43</v>
      </c>
      <c r="E43" s="24" t="s">
        <v>149</v>
      </c>
      <c r="F43" s="25">
        <v>167987.93</v>
      </c>
      <c r="G43" s="25">
        <v>167987.93</v>
      </c>
      <c r="H43" s="25">
        <v>0</v>
      </c>
      <c r="I43" s="26">
        <v>3</v>
      </c>
      <c r="J43" s="26">
        <v>3</v>
      </c>
      <c r="K43" s="26">
        <v>0</v>
      </c>
      <c r="L43" s="26" t="s">
        <v>44</v>
      </c>
      <c r="M43" s="28">
        <f t="shared" si="0"/>
        <v>0</v>
      </c>
      <c r="N43" s="28">
        <v>0</v>
      </c>
      <c r="O43" s="28">
        <f t="shared" si="1"/>
        <v>0</v>
      </c>
      <c r="P43" s="28">
        <v>0</v>
      </c>
    </row>
    <row r="44" spans="2:16" ht="33.75" x14ac:dyDescent="0.2">
      <c r="B44" s="24" t="s">
        <v>122</v>
      </c>
      <c r="C44" s="24" t="s">
        <v>123</v>
      </c>
      <c r="D44" s="24" t="s">
        <v>43</v>
      </c>
      <c r="E44" s="24" t="s">
        <v>149</v>
      </c>
      <c r="F44" s="25">
        <v>401915.94</v>
      </c>
      <c r="G44" s="25">
        <v>401915.94</v>
      </c>
      <c r="H44" s="25">
        <v>0</v>
      </c>
      <c r="I44" s="26">
        <v>3</v>
      </c>
      <c r="J44" s="26">
        <v>3</v>
      </c>
      <c r="K44" s="26">
        <v>0</v>
      </c>
      <c r="L44" s="26" t="s">
        <v>44</v>
      </c>
      <c r="M44" s="28">
        <f t="shared" si="0"/>
        <v>0</v>
      </c>
      <c r="N44" s="28">
        <v>0</v>
      </c>
      <c r="O44" s="28">
        <f t="shared" si="1"/>
        <v>0</v>
      </c>
      <c r="P44" s="28">
        <v>0</v>
      </c>
    </row>
    <row r="45" spans="2:16" ht="33.75" x14ac:dyDescent="0.2">
      <c r="B45" s="24" t="s">
        <v>124</v>
      </c>
      <c r="C45" s="24" t="s">
        <v>125</v>
      </c>
      <c r="D45" s="24" t="s">
        <v>43</v>
      </c>
      <c r="E45" s="24" t="s">
        <v>149</v>
      </c>
      <c r="F45" s="25">
        <v>209863.2</v>
      </c>
      <c r="G45" s="25">
        <v>209863.2</v>
      </c>
      <c r="H45" s="25">
        <v>0</v>
      </c>
      <c r="I45" s="26">
        <v>3</v>
      </c>
      <c r="J45" s="26">
        <v>3</v>
      </c>
      <c r="K45" s="26">
        <v>0</v>
      </c>
      <c r="L45" s="26" t="s">
        <v>44</v>
      </c>
      <c r="M45" s="28">
        <f t="shared" si="0"/>
        <v>0</v>
      </c>
      <c r="N45" s="28">
        <v>0</v>
      </c>
      <c r="O45" s="28">
        <f t="shared" si="1"/>
        <v>0</v>
      </c>
      <c r="P45" s="28">
        <v>0</v>
      </c>
    </row>
    <row r="46" spans="2:16" ht="33.75" x14ac:dyDescent="0.2">
      <c r="B46" s="24" t="s">
        <v>126</v>
      </c>
      <c r="C46" s="24" t="s">
        <v>127</v>
      </c>
      <c r="D46" s="24" t="s">
        <v>43</v>
      </c>
      <c r="E46" s="24" t="s">
        <v>149</v>
      </c>
      <c r="F46" s="25">
        <v>216884.91</v>
      </c>
      <c r="G46" s="25">
        <v>216884.91</v>
      </c>
      <c r="H46" s="25">
        <v>0</v>
      </c>
      <c r="I46" s="26">
        <v>3</v>
      </c>
      <c r="J46" s="26">
        <v>3</v>
      </c>
      <c r="K46" s="26">
        <v>0</v>
      </c>
      <c r="L46" s="26" t="s">
        <v>44</v>
      </c>
      <c r="M46" s="28">
        <f t="shared" si="0"/>
        <v>0</v>
      </c>
      <c r="N46" s="28">
        <v>0</v>
      </c>
      <c r="O46" s="28">
        <f t="shared" si="1"/>
        <v>0</v>
      </c>
      <c r="P46" s="28">
        <v>0</v>
      </c>
    </row>
    <row r="47" spans="2:16" ht="33.75" x14ac:dyDescent="0.2">
      <c r="B47" s="24" t="s">
        <v>128</v>
      </c>
      <c r="C47" s="24" t="s">
        <v>129</v>
      </c>
      <c r="D47" s="24" t="s">
        <v>43</v>
      </c>
      <c r="E47" s="24" t="s">
        <v>149</v>
      </c>
      <c r="F47" s="25">
        <v>274256.39</v>
      </c>
      <c r="G47" s="25">
        <v>274256.39</v>
      </c>
      <c r="H47" s="25">
        <v>0</v>
      </c>
      <c r="I47" s="26">
        <v>3</v>
      </c>
      <c r="J47" s="26">
        <v>3</v>
      </c>
      <c r="K47" s="26">
        <v>0</v>
      </c>
      <c r="L47" s="26" t="s">
        <v>44</v>
      </c>
      <c r="M47" s="28">
        <f t="shared" si="0"/>
        <v>0</v>
      </c>
      <c r="N47" s="28">
        <v>0</v>
      </c>
      <c r="O47" s="28">
        <f t="shared" si="1"/>
        <v>0</v>
      </c>
      <c r="P47" s="28">
        <v>0</v>
      </c>
    </row>
    <row r="48" spans="2:16" ht="33.75" x14ac:dyDescent="0.2">
      <c r="B48" s="24" t="s">
        <v>130</v>
      </c>
      <c r="C48" s="24" t="s">
        <v>131</v>
      </c>
      <c r="D48" s="24" t="s">
        <v>43</v>
      </c>
      <c r="E48" s="24" t="s">
        <v>149</v>
      </c>
      <c r="F48" s="25">
        <v>222924.4</v>
      </c>
      <c r="G48" s="25">
        <v>222924.4</v>
      </c>
      <c r="H48" s="25">
        <v>0</v>
      </c>
      <c r="I48" s="26">
        <v>3</v>
      </c>
      <c r="J48" s="26">
        <v>3</v>
      </c>
      <c r="K48" s="26">
        <v>0</v>
      </c>
      <c r="L48" s="26" t="s">
        <v>44</v>
      </c>
      <c r="M48" s="28">
        <f t="shared" si="0"/>
        <v>0</v>
      </c>
      <c r="N48" s="28">
        <v>0</v>
      </c>
      <c r="O48" s="28">
        <f t="shared" si="1"/>
        <v>0</v>
      </c>
      <c r="P48" s="28">
        <v>0</v>
      </c>
    </row>
    <row r="49" spans="2:16" ht="61.5" customHeight="1" x14ac:dyDescent="0.2">
      <c r="B49" s="24" t="s">
        <v>132</v>
      </c>
      <c r="C49" s="24" t="s">
        <v>133</v>
      </c>
      <c r="D49" s="24" t="s">
        <v>43</v>
      </c>
      <c r="E49" s="24" t="s">
        <v>149</v>
      </c>
      <c r="F49" s="25">
        <v>449696.07</v>
      </c>
      <c r="G49" s="25">
        <v>449696.07</v>
      </c>
      <c r="H49" s="25">
        <v>0</v>
      </c>
      <c r="I49" s="26">
        <v>2</v>
      </c>
      <c r="J49" s="26">
        <v>2</v>
      </c>
      <c r="K49" s="26">
        <v>0</v>
      </c>
      <c r="L49" s="26" t="s">
        <v>44</v>
      </c>
      <c r="M49" s="28">
        <f t="shared" si="0"/>
        <v>0</v>
      </c>
      <c r="N49" s="28">
        <v>0</v>
      </c>
      <c r="O49" s="28">
        <f t="shared" si="1"/>
        <v>0</v>
      </c>
      <c r="P49" s="28">
        <v>0</v>
      </c>
    </row>
    <row r="50" spans="2:16" ht="33.75" x14ac:dyDescent="0.2">
      <c r="B50" s="24" t="s">
        <v>134</v>
      </c>
      <c r="C50" s="24" t="s">
        <v>135</v>
      </c>
      <c r="D50" s="24" t="s">
        <v>43</v>
      </c>
      <c r="E50" s="24" t="s">
        <v>149</v>
      </c>
      <c r="F50" s="25">
        <v>633427.5</v>
      </c>
      <c r="G50" s="25">
        <v>633427.5</v>
      </c>
      <c r="H50" s="25">
        <v>0</v>
      </c>
      <c r="I50" s="26">
        <v>3</v>
      </c>
      <c r="J50" s="26">
        <v>3</v>
      </c>
      <c r="K50" s="26">
        <v>0</v>
      </c>
      <c r="L50" s="26" t="s">
        <v>44</v>
      </c>
      <c r="M50" s="28">
        <f t="shared" si="0"/>
        <v>0</v>
      </c>
      <c r="N50" s="28">
        <v>0</v>
      </c>
      <c r="O50" s="28">
        <f t="shared" si="1"/>
        <v>0</v>
      </c>
      <c r="P50" s="28">
        <v>0</v>
      </c>
    </row>
    <row r="51" spans="2:16" ht="33.75" x14ac:dyDescent="0.2">
      <c r="B51" s="24" t="s">
        <v>136</v>
      </c>
      <c r="C51" s="24" t="s">
        <v>137</v>
      </c>
      <c r="D51" s="24" t="s">
        <v>43</v>
      </c>
      <c r="E51" s="24" t="s">
        <v>149</v>
      </c>
      <c r="F51" s="25">
        <v>1155211.32</v>
      </c>
      <c r="G51" s="25">
        <v>1155211.32</v>
      </c>
      <c r="H51" s="25">
        <v>0</v>
      </c>
      <c r="I51" s="26">
        <v>3</v>
      </c>
      <c r="J51" s="26">
        <v>3</v>
      </c>
      <c r="K51" s="26">
        <v>0</v>
      </c>
      <c r="L51" s="26" t="s">
        <v>44</v>
      </c>
      <c r="M51" s="28">
        <f t="shared" si="0"/>
        <v>0</v>
      </c>
      <c r="N51" s="28">
        <v>0</v>
      </c>
      <c r="O51" s="28">
        <f t="shared" si="1"/>
        <v>0</v>
      </c>
      <c r="P51" s="28">
        <v>0</v>
      </c>
    </row>
    <row r="52" spans="2:16" ht="33.75" x14ac:dyDescent="0.2">
      <c r="B52" s="24" t="s">
        <v>138</v>
      </c>
      <c r="C52" s="24" t="s">
        <v>139</v>
      </c>
      <c r="D52" s="24" t="s">
        <v>43</v>
      </c>
      <c r="E52" s="24" t="s">
        <v>149</v>
      </c>
      <c r="F52" s="25">
        <v>344788.68</v>
      </c>
      <c r="G52" s="25">
        <v>344788.68</v>
      </c>
      <c r="H52" s="25">
        <v>0</v>
      </c>
      <c r="I52" s="26">
        <v>3</v>
      </c>
      <c r="J52" s="26">
        <v>3</v>
      </c>
      <c r="K52" s="26">
        <v>0</v>
      </c>
      <c r="L52" s="26" t="s">
        <v>44</v>
      </c>
      <c r="M52" s="28">
        <f t="shared" si="0"/>
        <v>0</v>
      </c>
      <c r="N52" s="28">
        <v>0</v>
      </c>
      <c r="O52" s="28">
        <f t="shared" si="1"/>
        <v>0</v>
      </c>
      <c r="P52" s="28">
        <v>0</v>
      </c>
    </row>
    <row r="53" spans="2:16" ht="33.75" x14ac:dyDescent="0.2">
      <c r="B53" s="24" t="s">
        <v>140</v>
      </c>
      <c r="C53" s="24" t="s">
        <v>141</v>
      </c>
      <c r="D53" s="24" t="s">
        <v>43</v>
      </c>
      <c r="E53" s="24" t="s">
        <v>149</v>
      </c>
      <c r="F53" s="25">
        <v>2300000</v>
      </c>
      <c r="G53" s="25">
        <v>2300000</v>
      </c>
      <c r="H53" s="25">
        <v>0</v>
      </c>
      <c r="I53" s="26">
        <v>1</v>
      </c>
      <c r="J53" s="26">
        <v>1</v>
      </c>
      <c r="K53" s="26">
        <v>0</v>
      </c>
      <c r="L53" s="26" t="s">
        <v>44</v>
      </c>
      <c r="M53" s="28">
        <f t="shared" si="0"/>
        <v>0</v>
      </c>
      <c r="N53" s="28">
        <v>0</v>
      </c>
      <c r="O53" s="28">
        <f t="shared" si="1"/>
        <v>0</v>
      </c>
      <c r="P53" s="28">
        <v>0</v>
      </c>
    </row>
    <row r="54" spans="2:16" ht="33.75" x14ac:dyDescent="0.2">
      <c r="B54" s="24" t="s">
        <v>142</v>
      </c>
      <c r="C54" s="24" t="s">
        <v>143</v>
      </c>
      <c r="D54" s="24" t="s">
        <v>43</v>
      </c>
      <c r="E54" s="24" t="s">
        <v>149</v>
      </c>
      <c r="F54" s="25">
        <v>1000000</v>
      </c>
      <c r="G54" s="25">
        <v>1000000</v>
      </c>
      <c r="H54" s="25">
        <v>0</v>
      </c>
      <c r="I54" s="26">
        <v>1</v>
      </c>
      <c r="J54" s="26">
        <v>1</v>
      </c>
      <c r="K54" s="26">
        <v>0</v>
      </c>
      <c r="L54" s="26" t="s">
        <v>44</v>
      </c>
      <c r="M54" s="28">
        <f t="shared" si="0"/>
        <v>0</v>
      </c>
      <c r="N54" s="28">
        <v>0</v>
      </c>
      <c r="O54" s="28">
        <f t="shared" si="1"/>
        <v>0</v>
      </c>
      <c r="P54" s="28">
        <v>0</v>
      </c>
    </row>
    <row r="55" spans="2:16" ht="33.75" x14ac:dyDescent="0.2">
      <c r="B55" s="24" t="s">
        <v>144</v>
      </c>
      <c r="C55" s="24" t="s">
        <v>145</v>
      </c>
      <c r="D55" s="24" t="s">
        <v>43</v>
      </c>
      <c r="E55" s="24" t="s">
        <v>149</v>
      </c>
      <c r="F55" s="25">
        <v>3500000</v>
      </c>
      <c r="G55" s="25">
        <v>3500000</v>
      </c>
      <c r="H55" s="25">
        <v>0</v>
      </c>
      <c r="I55" s="26">
        <v>4</v>
      </c>
      <c r="J55" s="26">
        <v>4</v>
      </c>
      <c r="K55" s="26">
        <v>0</v>
      </c>
      <c r="L55" s="26" t="s">
        <v>44</v>
      </c>
      <c r="M55" s="28">
        <f t="shared" si="0"/>
        <v>0</v>
      </c>
      <c r="N55" s="28">
        <v>0</v>
      </c>
      <c r="O55" s="28">
        <f t="shared" si="1"/>
        <v>0</v>
      </c>
      <c r="P55" s="28">
        <v>0</v>
      </c>
    </row>
    <row r="56" spans="2:16" ht="45" x14ac:dyDescent="0.2">
      <c r="B56" s="24">
        <v>5010</v>
      </c>
      <c r="C56" s="24" t="s">
        <v>147</v>
      </c>
      <c r="D56" s="24" t="s">
        <v>148</v>
      </c>
      <c r="E56" s="24" t="s">
        <v>149</v>
      </c>
      <c r="F56" s="25">
        <v>491174.69</v>
      </c>
      <c r="G56" s="25">
        <v>491174.69</v>
      </c>
      <c r="H56" s="25">
        <v>491174.69</v>
      </c>
      <c r="I56" s="29">
        <v>1</v>
      </c>
      <c r="J56" s="29">
        <v>1</v>
      </c>
      <c r="K56" s="29">
        <v>1</v>
      </c>
      <c r="L56" s="29" t="s">
        <v>150</v>
      </c>
      <c r="M56" s="27">
        <f>+H56/F56%</f>
        <v>100</v>
      </c>
      <c r="N56" s="27">
        <f>+H56/G56%</f>
        <v>100</v>
      </c>
      <c r="O56" s="30">
        <v>100</v>
      </c>
      <c r="P56" s="27">
        <f>+K56/J56%</f>
        <v>100</v>
      </c>
    </row>
    <row r="57" spans="2:16" ht="45" x14ac:dyDescent="0.2">
      <c r="B57" s="24">
        <v>5015</v>
      </c>
      <c r="C57" s="24" t="s">
        <v>151</v>
      </c>
      <c r="D57" s="24" t="s">
        <v>148</v>
      </c>
      <c r="E57" s="24" t="s">
        <v>149</v>
      </c>
      <c r="F57" s="25">
        <v>737606.16</v>
      </c>
      <c r="G57" s="25">
        <v>737606.16</v>
      </c>
      <c r="H57" s="25">
        <v>0</v>
      </c>
      <c r="I57" s="29">
        <v>1</v>
      </c>
      <c r="J57" s="29">
        <v>1</v>
      </c>
      <c r="K57" s="29">
        <v>1</v>
      </c>
      <c r="L57" s="29" t="s">
        <v>150</v>
      </c>
      <c r="M57" s="27">
        <f>+H57/F57%</f>
        <v>0</v>
      </c>
      <c r="N57" s="27">
        <f t="shared" ref="N57:N91" si="2">+H57/G57%</f>
        <v>0</v>
      </c>
      <c r="O57" s="27">
        <f>+K57/I57%</f>
        <v>100</v>
      </c>
      <c r="P57" s="27">
        <f>+K57/J57%</f>
        <v>100</v>
      </c>
    </row>
    <row r="58" spans="2:16" ht="45" x14ac:dyDescent="0.2">
      <c r="B58" s="24">
        <v>5017</v>
      </c>
      <c r="C58" s="24" t="s">
        <v>152</v>
      </c>
      <c r="D58" s="24" t="s">
        <v>148</v>
      </c>
      <c r="E58" s="24" t="s">
        <v>149</v>
      </c>
      <c r="F58" s="25">
        <v>545906.32999999996</v>
      </c>
      <c r="G58" s="25">
        <v>545906.32999999996</v>
      </c>
      <c r="H58" s="25">
        <v>160222.66</v>
      </c>
      <c r="I58" s="29">
        <v>1</v>
      </c>
      <c r="J58" s="29">
        <v>1</v>
      </c>
      <c r="K58" s="29">
        <v>1</v>
      </c>
      <c r="L58" s="29" t="s">
        <v>150</v>
      </c>
      <c r="M58" s="27">
        <f t="shared" ref="M58:M91" si="3">+H58/F58%</f>
        <v>29.349844688556736</v>
      </c>
      <c r="N58" s="27">
        <f t="shared" si="2"/>
        <v>29.349844688556736</v>
      </c>
      <c r="O58" s="27">
        <v>100</v>
      </c>
      <c r="P58" s="27">
        <f t="shared" ref="P58:P91" si="4">+K58/J58%</f>
        <v>100</v>
      </c>
    </row>
    <row r="59" spans="2:16" ht="45" x14ac:dyDescent="0.2">
      <c r="B59" s="24">
        <v>5018</v>
      </c>
      <c r="C59" s="24" t="s">
        <v>153</v>
      </c>
      <c r="D59" s="24" t="s">
        <v>148</v>
      </c>
      <c r="E59" s="24" t="s">
        <v>149</v>
      </c>
      <c r="F59" s="25">
        <v>322003.27</v>
      </c>
      <c r="G59" s="25">
        <v>322003.27</v>
      </c>
      <c r="H59" s="25">
        <v>0</v>
      </c>
      <c r="I59" s="29">
        <v>1</v>
      </c>
      <c r="J59" s="29">
        <v>1</v>
      </c>
      <c r="K59" s="29">
        <v>1</v>
      </c>
      <c r="L59" s="29" t="s">
        <v>150</v>
      </c>
      <c r="M59" s="27">
        <f t="shared" si="3"/>
        <v>0</v>
      </c>
      <c r="N59" s="27">
        <f t="shared" si="2"/>
        <v>0</v>
      </c>
      <c r="O59" s="27">
        <v>100</v>
      </c>
      <c r="P59" s="27">
        <f t="shared" si="4"/>
        <v>100</v>
      </c>
    </row>
    <row r="60" spans="2:16" ht="45" x14ac:dyDescent="0.2">
      <c r="B60" s="24">
        <v>5024</v>
      </c>
      <c r="C60" s="24" t="s">
        <v>154</v>
      </c>
      <c r="D60" s="24" t="s">
        <v>148</v>
      </c>
      <c r="E60" s="24" t="s">
        <v>149</v>
      </c>
      <c r="F60" s="25">
        <v>1582674.69</v>
      </c>
      <c r="G60" s="25">
        <v>1582674.69</v>
      </c>
      <c r="H60" s="25">
        <v>117786.83</v>
      </c>
      <c r="I60" s="29">
        <v>1</v>
      </c>
      <c r="J60" s="29">
        <v>1</v>
      </c>
      <c r="K60" s="29">
        <v>1</v>
      </c>
      <c r="L60" s="29" t="s">
        <v>150</v>
      </c>
      <c r="M60" s="27">
        <f t="shared" si="3"/>
        <v>7.4422640827092525</v>
      </c>
      <c r="N60" s="27">
        <f t="shared" si="2"/>
        <v>7.4422640827092525</v>
      </c>
      <c r="O60" s="27">
        <v>100</v>
      </c>
      <c r="P60" s="27">
        <f t="shared" si="4"/>
        <v>100</v>
      </c>
    </row>
    <row r="61" spans="2:16" ht="45" x14ac:dyDescent="0.2">
      <c r="B61" s="24">
        <v>5026</v>
      </c>
      <c r="C61" s="24" t="s">
        <v>155</v>
      </c>
      <c r="D61" s="24" t="s">
        <v>148</v>
      </c>
      <c r="E61" s="24" t="s">
        <v>149</v>
      </c>
      <c r="F61" s="25">
        <v>35104.29</v>
      </c>
      <c r="G61" s="25">
        <v>35104.29</v>
      </c>
      <c r="H61" s="25">
        <v>0</v>
      </c>
      <c r="I61" s="29">
        <v>1</v>
      </c>
      <c r="J61" s="29">
        <v>1</v>
      </c>
      <c r="K61" s="29">
        <v>1</v>
      </c>
      <c r="L61" s="29" t="s">
        <v>150</v>
      </c>
      <c r="M61" s="27">
        <f t="shared" si="3"/>
        <v>0</v>
      </c>
      <c r="N61" s="27">
        <f t="shared" si="2"/>
        <v>0</v>
      </c>
      <c r="O61" s="27">
        <f t="shared" ref="O61:O91" si="5">+K61/I61%</f>
        <v>100</v>
      </c>
      <c r="P61" s="27">
        <f t="shared" si="4"/>
        <v>100</v>
      </c>
    </row>
    <row r="62" spans="2:16" ht="45" x14ac:dyDescent="0.2">
      <c r="B62" s="24">
        <v>5027</v>
      </c>
      <c r="C62" s="24" t="s">
        <v>156</v>
      </c>
      <c r="D62" s="24" t="s">
        <v>148</v>
      </c>
      <c r="E62" s="24" t="s">
        <v>149</v>
      </c>
      <c r="F62" s="25">
        <v>115256.96000000001</v>
      </c>
      <c r="G62" s="25">
        <v>115256.96000000001</v>
      </c>
      <c r="H62" s="25">
        <v>0</v>
      </c>
      <c r="I62" s="29">
        <v>1</v>
      </c>
      <c r="J62" s="29">
        <v>1</v>
      </c>
      <c r="K62" s="29">
        <v>1</v>
      </c>
      <c r="L62" s="29" t="s">
        <v>150</v>
      </c>
      <c r="M62" s="27">
        <f t="shared" si="3"/>
        <v>0</v>
      </c>
      <c r="N62" s="27">
        <f t="shared" si="2"/>
        <v>0</v>
      </c>
      <c r="O62" s="27">
        <f t="shared" si="5"/>
        <v>100</v>
      </c>
      <c r="P62" s="27">
        <f t="shared" si="4"/>
        <v>100</v>
      </c>
    </row>
    <row r="63" spans="2:16" ht="45" x14ac:dyDescent="0.2">
      <c r="B63" s="24">
        <v>5028</v>
      </c>
      <c r="C63" s="24" t="s">
        <v>157</v>
      </c>
      <c r="D63" s="24" t="s">
        <v>148</v>
      </c>
      <c r="E63" s="24" t="s">
        <v>149</v>
      </c>
      <c r="F63" s="25">
        <v>1232434.55</v>
      </c>
      <c r="G63" s="25">
        <v>1232434.55</v>
      </c>
      <c r="H63" s="25">
        <v>63640.3</v>
      </c>
      <c r="I63" s="29">
        <v>1</v>
      </c>
      <c r="J63" s="29">
        <v>1</v>
      </c>
      <c r="K63" s="29">
        <v>1</v>
      </c>
      <c r="L63" s="29" t="s">
        <v>150</v>
      </c>
      <c r="M63" s="27">
        <f t="shared" si="3"/>
        <v>5.1637873995012553</v>
      </c>
      <c r="N63" s="27">
        <f t="shared" si="2"/>
        <v>5.1637873995012553</v>
      </c>
      <c r="O63" s="27">
        <f t="shared" si="5"/>
        <v>100</v>
      </c>
      <c r="P63" s="27">
        <f t="shared" si="4"/>
        <v>100</v>
      </c>
    </row>
    <row r="64" spans="2:16" ht="45" x14ac:dyDescent="0.2">
      <c r="B64" s="24">
        <v>5029</v>
      </c>
      <c r="C64" s="24" t="s">
        <v>158</v>
      </c>
      <c r="D64" s="24" t="s">
        <v>148</v>
      </c>
      <c r="E64" s="24" t="s">
        <v>149</v>
      </c>
      <c r="F64" s="25">
        <v>1225976.56</v>
      </c>
      <c r="G64" s="25">
        <v>1225976.56</v>
      </c>
      <c r="H64" s="25">
        <v>1072729.68</v>
      </c>
      <c r="I64" s="29">
        <v>1</v>
      </c>
      <c r="J64" s="29">
        <v>1</v>
      </c>
      <c r="K64" s="29">
        <v>1</v>
      </c>
      <c r="L64" s="29" t="s">
        <v>150</v>
      </c>
      <c r="M64" s="27">
        <f t="shared" si="3"/>
        <v>87.500015497849319</v>
      </c>
      <c r="N64" s="27">
        <f t="shared" si="2"/>
        <v>87.500015497849319</v>
      </c>
      <c r="O64" s="27">
        <v>100</v>
      </c>
      <c r="P64" s="27">
        <f t="shared" si="4"/>
        <v>100</v>
      </c>
    </row>
    <row r="65" spans="2:16" ht="45" x14ac:dyDescent="0.2">
      <c r="B65" s="24">
        <v>5030</v>
      </c>
      <c r="C65" s="24" t="s">
        <v>159</v>
      </c>
      <c r="D65" s="24" t="s">
        <v>148</v>
      </c>
      <c r="E65" s="24" t="s">
        <v>149</v>
      </c>
      <c r="F65" s="25">
        <v>81745.119999999995</v>
      </c>
      <c r="G65" s="25">
        <v>81745.119999999995</v>
      </c>
      <c r="H65" s="25">
        <v>81725.119999999995</v>
      </c>
      <c r="I65" s="29">
        <v>1</v>
      </c>
      <c r="J65" s="29">
        <v>1</v>
      </c>
      <c r="K65" s="29">
        <v>1</v>
      </c>
      <c r="L65" s="29" t="s">
        <v>150</v>
      </c>
      <c r="M65" s="27">
        <f t="shared" si="3"/>
        <v>99.975533707700222</v>
      </c>
      <c r="N65" s="27">
        <f t="shared" si="2"/>
        <v>99.975533707700222</v>
      </c>
      <c r="O65" s="27">
        <v>100</v>
      </c>
      <c r="P65" s="27">
        <f t="shared" si="4"/>
        <v>100</v>
      </c>
    </row>
    <row r="66" spans="2:16" ht="45" x14ac:dyDescent="0.2">
      <c r="B66" s="24">
        <v>5032</v>
      </c>
      <c r="C66" s="24" t="s">
        <v>160</v>
      </c>
      <c r="D66" s="24" t="s">
        <v>148</v>
      </c>
      <c r="E66" s="24" t="s">
        <v>149</v>
      </c>
      <c r="F66" s="25">
        <v>4844490.88</v>
      </c>
      <c r="G66" s="25">
        <v>4844490.88</v>
      </c>
      <c r="H66" s="25">
        <v>743520.55</v>
      </c>
      <c r="I66" s="29">
        <v>1</v>
      </c>
      <c r="J66" s="29">
        <v>1</v>
      </c>
      <c r="K66" s="29">
        <v>1</v>
      </c>
      <c r="L66" s="29" t="s">
        <v>150</v>
      </c>
      <c r="M66" s="27">
        <f t="shared" si="3"/>
        <v>15.347754148316202</v>
      </c>
      <c r="N66" s="27">
        <f t="shared" si="2"/>
        <v>15.347754148316202</v>
      </c>
      <c r="O66" s="27">
        <v>100</v>
      </c>
      <c r="P66" s="27">
        <v>100</v>
      </c>
    </row>
    <row r="67" spans="2:16" ht="45" x14ac:dyDescent="0.2">
      <c r="B67" s="24">
        <v>5034</v>
      </c>
      <c r="C67" s="24" t="s">
        <v>161</v>
      </c>
      <c r="D67" s="24" t="s">
        <v>148</v>
      </c>
      <c r="E67" s="24" t="s">
        <v>149</v>
      </c>
      <c r="F67" s="25">
        <v>933701.85</v>
      </c>
      <c r="G67" s="25">
        <v>933701.85</v>
      </c>
      <c r="H67" s="25">
        <v>728701.99</v>
      </c>
      <c r="I67" s="29">
        <v>1</v>
      </c>
      <c r="J67" s="29">
        <v>1</v>
      </c>
      <c r="K67" s="29">
        <v>1</v>
      </c>
      <c r="L67" s="29" t="s">
        <v>150</v>
      </c>
      <c r="M67" s="27">
        <f t="shared" si="3"/>
        <v>78.044398219838584</v>
      </c>
      <c r="N67" s="27">
        <f t="shared" si="2"/>
        <v>78.044398219838584</v>
      </c>
      <c r="O67" s="27">
        <v>100</v>
      </c>
      <c r="P67" s="27">
        <f t="shared" si="4"/>
        <v>100</v>
      </c>
    </row>
    <row r="68" spans="2:16" ht="33.75" x14ac:dyDescent="0.2">
      <c r="B68" s="24">
        <v>5035</v>
      </c>
      <c r="C68" s="24" t="s">
        <v>162</v>
      </c>
      <c r="D68" s="24" t="s">
        <v>43</v>
      </c>
      <c r="E68" s="24" t="s">
        <v>149</v>
      </c>
      <c r="F68" s="25">
        <v>1843872.75</v>
      </c>
      <c r="G68" s="25">
        <v>1843872.75</v>
      </c>
      <c r="H68" s="25">
        <v>1843872.75</v>
      </c>
      <c r="I68" s="29">
        <v>1</v>
      </c>
      <c r="J68" s="29">
        <v>1</v>
      </c>
      <c r="K68" s="29">
        <v>1</v>
      </c>
      <c r="L68" s="29" t="s">
        <v>150</v>
      </c>
      <c r="M68" s="27">
        <f t="shared" si="3"/>
        <v>100</v>
      </c>
      <c r="N68" s="27">
        <f t="shared" si="2"/>
        <v>100</v>
      </c>
      <c r="O68" s="27">
        <f t="shared" si="5"/>
        <v>100</v>
      </c>
      <c r="P68" s="27">
        <f t="shared" si="4"/>
        <v>100</v>
      </c>
    </row>
    <row r="69" spans="2:16" ht="45" x14ac:dyDescent="0.2">
      <c r="B69" s="24">
        <v>5037</v>
      </c>
      <c r="C69" s="24" t="s">
        <v>163</v>
      </c>
      <c r="D69" s="24" t="s">
        <v>43</v>
      </c>
      <c r="E69" s="24" t="s">
        <v>149</v>
      </c>
      <c r="F69" s="25">
        <v>414639.19</v>
      </c>
      <c r="G69" s="25">
        <v>414639.19</v>
      </c>
      <c r="H69" s="25">
        <v>414626.06</v>
      </c>
      <c r="I69" s="29">
        <v>1</v>
      </c>
      <c r="J69" s="29">
        <v>1</v>
      </c>
      <c r="K69" s="29">
        <v>1</v>
      </c>
      <c r="L69" s="29" t="s">
        <v>150</v>
      </c>
      <c r="M69" s="27">
        <f t="shared" si="3"/>
        <v>99.996833391460186</v>
      </c>
      <c r="N69" s="27">
        <f t="shared" si="2"/>
        <v>99.996833391460186</v>
      </c>
      <c r="O69" s="27">
        <v>100</v>
      </c>
      <c r="P69" s="27">
        <f t="shared" si="4"/>
        <v>100</v>
      </c>
    </row>
    <row r="70" spans="2:16" ht="45" x14ac:dyDescent="0.2">
      <c r="B70" s="24">
        <v>5039</v>
      </c>
      <c r="C70" s="24" t="s">
        <v>164</v>
      </c>
      <c r="D70" s="24" t="s">
        <v>148</v>
      </c>
      <c r="E70" s="24" t="s">
        <v>149</v>
      </c>
      <c r="F70" s="25">
        <v>7795646.2400000002</v>
      </c>
      <c r="G70" s="25">
        <v>7795646.2400000002</v>
      </c>
      <c r="H70" s="25">
        <v>0</v>
      </c>
      <c r="I70" s="29">
        <v>1</v>
      </c>
      <c r="J70" s="29">
        <v>1</v>
      </c>
      <c r="K70" s="29">
        <v>1</v>
      </c>
      <c r="L70" s="29" t="s">
        <v>150</v>
      </c>
      <c r="M70" s="27">
        <f t="shared" si="3"/>
        <v>0</v>
      </c>
      <c r="N70" s="27">
        <f t="shared" si="2"/>
        <v>0</v>
      </c>
      <c r="O70" s="27">
        <v>46</v>
      </c>
      <c r="P70" s="27">
        <v>46</v>
      </c>
    </row>
    <row r="71" spans="2:16" ht="33.75" x14ac:dyDescent="0.2">
      <c r="B71" s="24">
        <v>5040</v>
      </c>
      <c r="C71" s="24" t="s">
        <v>165</v>
      </c>
      <c r="D71" s="24" t="s">
        <v>43</v>
      </c>
      <c r="E71" s="24" t="s">
        <v>149</v>
      </c>
      <c r="F71" s="25">
        <v>1962452.12</v>
      </c>
      <c r="G71" s="25">
        <v>1962452.12</v>
      </c>
      <c r="H71" s="25">
        <v>1954818.21</v>
      </c>
      <c r="I71" s="29">
        <v>1</v>
      </c>
      <c r="J71" s="29">
        <v>1</v>
      </c>
      <c r="K71" s="29">
        <v>1</v>
      </c>
      <c r="L71" s="29" t="s">
        <v>150</v>
      </c>
      <c r="M71" s="27">
        <f t="shared" si="3"/>
        <v>99.611001464840811</v>
      </c>
      <c r="N71" s="27">
        <f t="shared" si="2"/>
        <v>99.611001464840811</v>
      </c>
      <c r="O71" s="27">
        <f t="shared" si="5"/>
        <v>100</v>
      </c>
      <c r="P71" s="27">
        <f t="shared" si="4"/>
        <v>100</v>
      </c>
    </row>
    <row r="72" spans="2:16" ht="45" x14ac:dyDescent="0.2">
      <c r="B72" s="24">
        <v>5041</v>
      </c>
      <c r="C72" s="24" t="s">
        <v>166</v>
      </c>
      <c r="D72" s="24" t="s">
        <v>148</v>
      </c>
      <c r="E72" s="24" t="s">
        <v>149</v>
      </c>
      <c r="F72" s="25">
        <v>1267926.0900000001</v>
      </c>
      <c r="G72" s="25">
        <v>1267926.0900000001</v>
      </c>
      <c r="H72" s="25">
        <v>239461.99</v>
      </c>
      <c r="I72" s="29">
        <v>1</v>
      </c>
      <c r="J72" s="29">
        <v>1</v>
      </c>
      <c r="K72" s="29">
        <v>1</v>
      </c>
      <c r="L72" s="29" t="s">
        <v>150</v>
      </c>
      <c r="M72" s="27">
        <f t="shared" si="3"/>
        <v>18.886115830300486</v>
      </c>
      <c r="N72" s="27">
        <f t="shared" si="2"/>
        <v>18.886115830300486</v>
      </c>
      <c r="O72" s="27">
        <f t="shared" si="5"/>
        <v>100</v>
      </c>
      <c r="P72" s="27">
        <f t="shared" si="4"/>
        <v>100</v>
      </c>
    </row>
    <row r="73" spans="2:16" ht="45" x14ac:dyDescent="0.2">
      <c r="B73" s="24">
        <v>5042</v>
      </c>
      <c r="C73" s="24" t="s">
        <v>167</v>
      </c>
      <c r="D73" s="24" t="s">
        <v>148</v>
      </c>
      <c r="E73" s="24" t="s">
        <v>149</v>
      </c>
      <c r="F73" s="25">
        <v>2053827.51</v>
      </c>
      <c r="G73" s="25">
        <v>2053827.51</v>
      </c>
      <c r="H73" s="25">
        <v>1739149.74</v>
      </c>
      <c r="I73" s="29">
        <v>1</v>
      </c>
      <c r="J73" s="29">
        <v>1</v>
      </c>
      <c r="K73" s="29">
        <v>1</v>
      </c>
      <c r="L73" s="29" t="s">
        <v>150</v>
      </c>
      <c r="M73" s="27">
        <f t="shared" si="3"/>
        <v>84.678471367831662</v>
      </c>
      <c r="N73" s="27">
        <f t="shared" si="2"/>
        <v>84.678471367831662</v>
      </c>
      <c r="O73" s="27">
        <v>100</v>
      </c>
      <c r="P73" s="27">
        <f t="shared" si="4"/>
        <v>100</v>
      </c>
    </row>
    <row r="74" spans="2:16" ht="45" x14ac:dyDescent="0.2">
      <c r="B74" s="24">
        <v>5043</v>
      </c>
      <c r="C74" s="24" t="s">
        <v>168</v>
      </c>
      <c r="D74" s="24" t="s">
        <v>148</v>
      </c>
      <c r="E74" s="24" t="s">
        <v>149</v>
      </c>
      <c r="F74" s="25">
        <v>5895415.3300000001</v>
      </c>
      <c r="G74" s="25">
        <v>5895415.3300000001</v>
      </c>
      <c r="H74" s="25">
        <v>4960937.08</v>
      </c>
      <c r="I74" s="29">
        <v>1</v>
      </c>
      <c r="J74" s="29">
        <v>1</v>
      </c>
      <c r="K74" s="29">
        <v>1</v>
      </c>
      <c r="L74" s="29" t="s">
        <v>150</v>
      </c>
      <c r="M74" s="27">
        <f t="shared" si="3"/>
        <v>84.149068425345362</v>
      </c>
      <c r="N74" s="27">
        <f t="shared" si="2"/>
        <v>84.149068425345362</v>
      </c>
      <c r="O74" s="27">
        <v>100</v>
      </c>
      <c r="P74" s="27">
        <v>100</v>
      </c>
    </row>
    <row r="75" spans="2:16" ht="45" x14ac:dyDescent="0.2">
      <c r="B75" s="24">
        <v>5044</v>
      </c>
      <c r="C75" s="24" t="s">
        <v>169</v>
      </c>
      <c r="D75" s="24" t="s">
        <v>148</v>
      </c>
      <c r="E75" s="24" t="s">
        <v>149</v>
      </c>
      <c r="F75" s="25">
        <v>1162734.1399999999</v>
      </c>
      <c r="G75" s="25">
        <v>1162734.1399999999</v>
      </c>
      <c r="H75" s="25">
        <v>1137675.99</v>
      </c>
      <c r="I75" s="29">
        <v>1</v>
      </c>
      <c r="J75" s="29">
        <v>1</v>
      </c>
      <c r="K75" s="29">
        <v>1</v>
      </c>
      <c r="L75" s="29" t="s">
        <v>150</v>
      </c>
      <c r="M75" s="27">
        <f t="shared" si="3"/>
        <v>97.844894276519653</v>
      </c>
      <c r="N75" s="27">
        <f t="shared" si="2"/>
        <v>97.844894276519653</v>
      </c>
      <c r="O75" s="27">
        <v>100</v>
      </c>
      <c r="P75" s="27">
        <v>100</v>
      </c>
    </row>
    <row r="76" spans="2:16" ht="56.25" x14ac:dyDescent="0.2">
      <c r="B76" s="24">
        <v>5045</v>
      </c>
      <c r="C76" s="24" t="s">
        <v>170</v>
      </c>
      <c r="D76" s="24" t="s">
        <v>148</v>
      </c>
      <c r="E76" s="24" t="s">
        <v>149</v>
      </c>
      <c r="F76" s="25">
        <v>5911046.5700000003</v>
      </c>
      <c r="G76" s="25">
        <v>5911046.5700000003</v>
      </c>
      <c r="H76" s="25">
        <v>4421186.46</v>
      </c>
      <c r="I76" s="29">
        <v>1</v>
      </c>
      <c r="J76" s="29">
        <v>1</v>
      </c>
      <c r="K76" s="29">
        <v>1</v>
      </c>
      <c r="L76" s="29" t="s">
        <v>150</v>
      </c>
      <c r="M76" s="27">
        <f t="shared" si="3"/>
        <v>74.795324442859197</v>
      </c>
      <c r="N76" s="27">
        <f t="shared" si="2"/>
        <v>74.795324442859197</v>
      </c>
      <c r="O76" s="27">
        <v>100</v>
      </c>
      <c r="P76" s="27">
        <v>100</v>
      </c>
    </row>
    <row r="77" spans="2:16" ht="67.5" x14ac:dyDescent="0.2">
      <c r="B77" s="24">
        <v>5046</v>
      </c>
      <c r="C77" s="24" t="s">
        <v>171</v>
      </c>
      <c r="D77" s="24" t="s">
        <v>172</v>
      </c>
      <c r="E77" s="24" t="s">
        <v>149</v>
      </c>
      <c r="F77" s="25">
        <v>3550000</v>
      </c>
      <c r="G77" s="25">
        <v>3550000</v>
      </c>
      <c r="H77" s="25">
        <v>891541.69</v>
      </c>
      <c r="I77" s="29">
        <v>1</v>
      </c>
      <c r="J77" s="29">
        <v>1</v>
      </c>
      <c r="K77" s="29"/>
      <c r="L77" s="29" t="s">
        <v>150</v>
      </c>
      <c r="M77" s="27">
        <f t="shared" si="3"/>
        <v>25.113850422535208</v>
      </c>
      <c r="N77" s="27">
        <f t="shared" si="2"/>
        <v>25.113850422535208</v>
      </c>
      <c r="O77" s="27">
        <v>0</v>
      </c>
      <c r="P77" s="27">
        <v>0</v>
      </c>
    </row>
    <row r="78" spans="2:16" ht="45" x14ac:dyDescent="0.2">
      <c r="B78" s="24">
        <v>5047</v>
      </c>
      <c r="C78" s="24" t="s">
        <v>173</v>
      </c>
      <c r="D78" s="24" t="s">
        <v>148</v>
      </c>
      <c r="E78" s="24" t="s">
        <v>149</v>
      </c>
      <c r="F78" s="25">
        <v>1808753.09</v>
      </c>
      <c r="G78" s="25">
        <v>1808753.09</v>
      </c>
      <c r="H78" s="25">
        <v>1808752.32</v>
      </c>
      <c r="I78" s="29">
        <v>1</v>
      </c>
      <c r="J78" s="29">
        <v>1</v>
      </c>
      <c r="K78" s="29"/>
      <c r="L78" s="29" t="s">
        <v>150</v>
      </c>
      <c r="M78" s="27">
        <f t="shared" si="3"/>
        <v>99.999957429236503</v>
      </c>
      <c r="N78" s="27">
        <f t="shared" si="2"/>
        <v>99.999957429236503</v>
      </c>
      <c r="O78" s="27">
        <f t="shared" si="5"/>
        <v>0</v>
      </c>
      <c r="P78" s="27">
        <f t="shared" si="4"/>
        <v>0</v>
      </c>
    </row>
    <row r="79" spans="2:16" ht="45" x14ac:dyDescent="0.2">
      <c r="B79" s="24">
        <v>5048</v>
      </c>
      <c r="C79" s="24" t="s">
        <v>174</v>
      </c>
      <c r="D79" s="24" t="s">
        <v>148</v>
      </c>
      <c r="E79" s="24" t="s">
        <v>149</v>
      </c>
      <c r="F79" s="25">
        <v>13983734.65</v>
      </c>
      <c r="G79" s="25">
        <v>13983734.65</v>
      </c>
      <c r="H79" s="25">
        <v>0</v>
      </c>
      <c r="I79" s="29">
        <v>1</v>
      </c>
      <c r="J79" s="29">
        <v>1</v>
      </c>
      <c r="K79" s="29"/>
      <c r="L79" s="29" t="s">
        <v>150</v>
      </c>
      <c r="M79" s="27">
        <f t="shared" si="3"/>
        <v>0</v>
      </c>
      <c r="N79" s="27">
        <f t="shared" si="2"/>
        <v>0</v>
      </c>
      <c r="O79" s="27">
        <v>45</v>
      </c>
      <c r="P79" s="27">
        <v>45</v>
      </c>
    </row>
    <row r="80" spans="2:16" ht="45" x14ac:dyDescent="0.2">
      <c r="B80" s="24">
        <v>5049</v>
      </c>
      <c r="C80" s="24" t="s">
        <v>175</v>
      </c>
      <c r="D80" s="24" t="s">
        <v>148</v>
      </c>
      <c r="E80" s="24" t="s">
        <v>149</v>
      </c>
      <c r="F80" s="25">
        <v>1452096.89</v>
      </c>
      <c r="G80" s="25">
        <v>1452096.89</v>
      </c>
      <c r="H80" s="25">
        <v>972525.66</v>
      </c>
      <c r="I80" s="29">
        <v>1</v>
      </c>
      <c r="J80" s="29">
        <v>1</v>
      </c>
      <c r="K80" s="29">
        <v>1</v>
      </c>
      <c r="L80" s="29" t="s">
        <v>150</v>
      </c>
      <c r="M80" s="27">
        <f t="shared" si="3"/>
        <v>66.973882162918215</v>
      </c>
      <c r="N80" s="27">
        <f t="shared" si="2"/>
        <v>66.973882162918215</v>
      </c>
      <c r="O80" s="27">
        <v>100</v>
      </c>
      <c r="P80" s="27">
        <v>100</v>
      </c>
    </row>
    <row r="81" spans="2:16" ht="45" x14ac:dyDescent="0.2">
      <c r="B81" s="24">
        <v>5050</v>
      </c>
      <c r="C81" s="24" t="s">
        <v>176</v>
      </c>
      <c r="D81" s="24" t="s">
        <v>148</v>
      </c>
      <c r="E81" s="24" t="s">
        <v>149</v>
      </c>
      <c r="F81" s="25">
        <v>1511524.72</v>
      </c>
      <c r="G81" s="25">
        <v>1511524.72</v>
      </c>
      <c r="H81" s="25">
        <v>0</v>
      </c>
      <c r="I81" s="29">
        <v>1</v>
      </c>
      <c r="J81" s="29">
        <v>1</v>
      </c>
      <c r="K81" s="29">
        <v>1</v>
      </c>
      <c r="L81" s="29" t="s">
        <v>150</v>
      </c>
      <c r="M81" s="27">
        <f t="shared" si="3"/>
        <v>0</v>
      </c>
      <c r="N81" s="27">
        <f t="shared" si="2"/>
        <v>0</v>
      </c>
      <c r="O81" s="27">
        <v>100</v>
      </c>
      <c r="P81" s="27">
        <v>100</v>
      </c>
    </row>
    <row r="82" spans="2:16" ht="33.75" x14ac:dyDescent="0.2">
      <c r="B82" s="24">
        <v>5051</v>
      </c>
      <c r="C82" s="24" t="s">
        <v>177</v>
      </c>
      <c r="D82" s="24" t="s">
        <v>43</v>
      </c>
      <c r="E82" s="24" t="s">
        <v>149</v>
      </c>
      <c r="F82" s="25">
        <v>569115</v>
      </c>
      <c r="G82" s="25">
        <v>569115</v>
      </c>
      <c r="H82" s="25">
        <v>0</v>
      </c>
      <c r="I82" s="29">
        <v>1</v>
      </c>
      <c r="J82" s="29">
        <v>1</v>
      </c>
      <c r="K82" s="29">
        <v>1</v>
      </c>
      <c r="L82" s="29" t="s">
        <v>150</v>
      </c>
      <c r="M82" s="27">
        <f t="shared" si="3"/>
        <v>0</v>
      </c>
      <c r="N82" s="27">
        <f t="shared" si="2"/>
        <v>0</v>
      </c>
      <c r="O82" s="27">
        <v>100</v>
      </c>
      <c r="P82" s="27">
        <v>100</v>
      </c>
    </row>
    <row r="83" spans="2:16" ht="45" x14ac:dyDescent="0.2">
      <c r="B83" s="24">
        <v>5053</v>
      </c>
      <c r="C83" s="24" t="s">
        <v>178</v>
      </c>
      <c r="D83" s="24" t="s">
        <v>148</v>
      </c>
      <c r="E83" s="24" t="s">
        <v>149</v>
      </c>
      <c r="F83" s="25">
        <v>7700240.1500000004</v>
      </c>
      <c r="G83" s="25">
        <v>7700240.1500000004</v>
      </c>
      <c r="H83" s="25">
        <v>0</v>
      </c>
      <c r="I83" s="29">
        <v>1</v>
      </c>
      <c r="J83" s="29">
        <v>1</v>
      </c>
      <c r="K83" s="29">
        <v>1</v>
      </c>
      <c r="L83" s="29" t="s">
        <v>150</v>
      </c>
      <c r="M83" s="27">
        <f t="shared" si="3"/>
        <v>0</v>
      </c>
      <c r="N83" s="27">
        <f t="shared" si="2"/>
        <v>0</v>
      </c>
      <c r="O83" s="27">
        <v>73.260000000000005</v>
      </c>
      <c r="P83" s="27">
        <v>73.260000000000005</v>
      </c>
    </row>
    <row r="84" spans="2:16" ht="45" x14ac:dyDescent="0.2">
      <c r="B84" s="24">
        <v>5054</v>
      </c>
      <c r="C84" s="24" t="s">
        <v>179</v>
      </c>
      <c r="D84" s="24" t="s">
        <v>148</v>
      </c>
      <c r="E84" s="24" t="s">
        <v>149</v>
      </c>
      <c r="F84" s="25">
        <v>1515947.22</v>
      </c>
      <c r="G84" s="25">
        <v>1515947.22</v>
      </c>
      <c r="H84" s="25">
        <v>0</v>
      </c>
      <c r="I84" s="29">
        <v>1</v>
      </c>
      <c r="J84" s="29">
        <v>1</v>
      </c>
      <c r="K84" s="29">
        <v>1</v>
      </c>
      <c r="L84" s="29" t="s">
        <v>150</v>
      </c>
      <c r="M84" s="27">
        <f t="shared" si="3"/>
        <v>0</v>
      </c>
      <c r="N84" s="27">
        <f t="shared" si="2"/>
        <v>0</v>
      </c>
      <c r="O84" s="27">
        <v>98</v>
      </c>
      <c r="P84" s="27">
        <v>98</v>
      </c>
    </row>
    <row r="85" spans="2:16" ht="45" x14ac:dyDescent="0.2">
      <c r="B85" s="24">
        <v>5055</v>
      </c>
      <c r="C85" s="24" t="s">
        <v>180</v>
      </c>
      <c r="D85" s="24" t="s">
        <v>148</v>
      </c>
      <c r="E85" s="24" t="s">
        <v>149</v>
      </c>
      <c r="F85" s="25">
        <v>1293060.69</v>
      </c>
      <c r="G85" s="25">
        <v>1293060.69</v>
      </c>
      <c r="H85" s="25">
        <v>0</v>
      </c>
      <c r="I85" s="29">
        <v>1</v>
      </c>
      <c r="J85" s="29">
        <v>1</v>
      </c>
      <c r="K85" s="29">
        <v>1</v>
      </c>
      <c r="L85" s="29" t="s">
        <v>150</v>
      </c>
      <c r="M85" s="27">
        <f t="shared" si="3"/>
        <v>0</v>
      </c>
      <c r="N85" s="27">
        <f t="shared" si="2"/>
        <v>0</v>
      </c>
      <c r="O85" s="27">
        <v>100</v>
      </c>
      <c r="P85" s="27">
        <v>100</v>
      </c>
    </row>
    <row r="86" spans="2:16" ht="45" x14ac:dyDescent="0.2">
      <c r="B86" s="24">
        <v>5056</v>
      </c>
      <c r="C86" s="24" t="s">
        <v>181</v>
      </c>
      <c r="D86" s="24" t="s">
        <v>148</v>
      </c>
      <c r="E86" s="24" t="s">
        <v>149</v>
      </c>
      <c r="F86" s="25">
        <v>3222155.9</v>
      </c>
      <c r="G86" s="25">
        <v>3222155.9</v>
      </c>
      <c r="H86" s="25">
        <v>1927955.79</v>
      </c>
      <c r="I86" s="29">
        <v>1</v>
      </c>
      <c r="J86" s="29">
        <v>1</v>
      </c>
      <c r="K86" s="29">
        <v>1</v>
      </c>
      <c r="L86" s="29" t="s">
        <v>150</v>
      </c>
      <c r="M86" s="27">
        <f t="shared" si="3"/>
        <v>59.834342279962314</v>
      </c>
      <c r="N86" s="27">
        <f t="shared" si="2"/>
        <v>59.834342279962314</v>
      </c>
      <c r="O86" s="27">
        <v>100</v>
      </c>
      <c r="P86" s="27">
        <v>100</v>
      </c>
    </row>
    <row r="87" spans="2:16" ht="56.25" x14ac:dyDescent="0.2">
      <c r="B87" s="24">
        <v>5057</v>
      </c>
      <c r="C87" s="24" t="s">
        <v>182</v>
      </c>
      <c r="D87" s="24" t="s">
        <v>183</v>
      </c>
      <c r="E87" s="24" t="s">
        <v>149</v>
      </c>
      <c r="F87" s="25">
        <v>7161355</v>
      </c>
      <c r="G87" s="25">
        <v>7161355</v>
      </c>
      <c r="H87" s="25">
        <v>1671186.97</v>
      </c>
      <c r="I87" s="29">
        <v>1</v>
      </c>
      <c r="J87" s="29">
        <v>1</v>
      </c>
      <c r="K87" s="29">
        <v>1</v>
      </c>
      <c r="L87" s="29" t="s">
        <v>150</v>
      </c>
      <c r="M87" s="27">
        <f t="shared" si="3"/>
        <v>23.336183864645726</v>
      </c>
      <c r="N87" s="27">
        <f t="shared" si="2"/>
        <v>23.336183864645726</v>
      </c>
      <c r="O87" s="27">
        <v>100</v>
      </c>
      <c r="P87" s="27">
        <v>100</v>
      </c>
    </row>
    <row r="88" spans="2:16" ht="67.5" x14ac:dyDescent="0.2">
      <c r="B88" s="24">
        <v>5058</v>
      </c>
      <c r="C88" s="24" t="s">
        <v>184</v>
      </c>
      <c r="D88" s="24" t="s">
        <v>185</v>
      </c>
      <c r="E88" s="24" t="s">
        <v>149</v>
      </c>
      <c r="F88" s="25">
        <v>5217459.1399999997</v>
      </c>
      <c r="G88" s="25">
        <v>5217459.1399999997</v>
      </c>
      <c r="H88" s="25">
        <v>0</v>
      </c>
      <c r="I88" s="29">
        <v>1</v>
      </c>
      <c r="J88" s="29">
        <v>1</v>
      </c>
      <c r="K88" s="29">
        <v>1</v>
      </c>
      <c r="L88" s="29" t="s">
        <v>150</v>
      </c>
      <c r="M88" s="27">
        <f t="shared" si="3"/>
        <v>0</v>
      </c>
      <c r="N88" s="27">
        <f t="shared" si="2"/>
        <v>0</v>
      </c>
      <c r="O88" s="27">
        <v>30</v>
      </c>
      <c r="P88" s="27">
        <v>30</v>
      </c>
    </row>
    <row r="89" spans="2:16" ht="45" x14ac:dyDescent="0.2">
      <c r="B89" s="24">
        <v>5061</v>
      </c>
      <c r="C89" s="24" t="s">
        <v>186</v>
      </c>
      <c r="D89" s="24" t="s">
        <v>148</v>
      </c>
      <c r="E89" s="24" t="s">
        <v>149</v>
      </c>
      <c r="F89" s="25">
        <v>5447251.1799999997</v>
      </c>
      <c r="G89" s="25">
        <v>5447251.1799999997</v>
      </c>
      <c r="H89" s="25">
        <v>2723612.47</v>
      </c>
      <c r="I89" s="29">
        <v>1</v>
      </c>
      <c r="J89" s="29">
        <v>1</v>
      </c>
      <c r="K89" s="29">
        <v>1</v>
      </c>
      <c r="L89" s="29" t="s">
        <v>150</v>
      </c>
      <c r="M89" s="27">
        <f t="shared" si="3"/>
        <v>49.999759144574647</v>
      </c>
      <c r="N89" s="27">
        <f t="shared" si="2"/>
        <v>49.999759144574647</v>
      </c>
      <c r="O89" s="27">
        <v>90</v>
      </c>
      <c r="P89" s="27">
        <v>90</v>
      </c>
    </row>
    <row r="90" spans="2:16" ht="33.75" x14ac:dyDescent="0.2">
      <c r="B90" s="24">
        <v>5062</v>
      </c>
      <c r="C90" s="24" t="s">
        <v>187</v>
      </c>
      <c r="D90" s="24" t="s">
        <v>43</v>
      </c>
      <c r="E90" s="24" t="s">
        <v>149</v>
      </c>
      <c r="F90" s="25">
        <v>272460.79999999999</v>
      </c>
      <c r="G90" s="25">
        <v>272460.79999999999</v>
      </c>
      <c r="H90" s="25">
        <v>0</v>
      </c>
      <c r="I90" s="46" t="s">
        <v>188</v>
      </c>
      <c r="J90" s="47"/>
      <c r="K90" s="47"/>
      <c r="L90" s="47"/>
      <c r="M90" s="47"/>
      <c r="N90" s="47"/>
      <c r="O90" s="47"/>
      <c r="P90" s="48"/>
    </row>
    <row r="91" spans="2:16" ht="33.75" x14ac:dyDescent="0.2">
      <c r="B91" s="24">
        <v>9001</v>
      </c>
      <c r="C91" s="24" t="s">
        <v>189</v>
      </c>
      <c r="D91" s="24" t="s">
        <v>43</v>
      </c>
      <c r="E91" s="24" t="s">
        <v>149</v>
      </c>
      <c r="F91" s="25">
        <v>1478671.38</v>
      </c>
      <c r="G91" s="25">
        <v>1478671.38</v>
      </c>
      <c r="H91" s="25">
        <v>790648.51</v>
      </c>
      <c r="I91" s="29">
        <v>1</v>
      </c>
      <c r="J91" s="29">
        <v>1</v>
      </c>
      <c r="K91" s="29">
        <v>1</v>
      </c>
      <c r="L91" s="29" t="s">
        <v>190</v>
      </c>
      <c r="M91" s="27">
        <f t="shared" si="3"/>
        <v>53.470197685167889</v>
      </c>
      <c r="N91" s="27">
        <f t="shared" si="2"/>
        <v>53.470197685167889</v>
      </c>
      <c r="O91" s="27">
        <f t="shared" si="5"/>
        <v>100</v>
      </c>
      <c r="P91" s="27">
        <f t="shared" si="4"/>
        <v>100</v>
      </c>
    </row>
    <row r="92" spans="2:16" ht="45" x14ac:dyDescent="0.2">
      <c r="B92" s="24" t="s">
        <v>191</v>
      </c>
      <c r="C92" s="31" t="s">
        <v>192</v>
      </c>
      <c r="D92" s="24" t="s">
        <v>193</v>
      </c>
      <c r="E92" s="24" t="s">
        <v>194</v>
      </c>
      <c r="F92" s="32">
        <v>10518878.050000001</v>
      </c>
      <c r="G92" s="32">
        <v>10518878.050000001</v>
      </c>
      <c r="H92" s="32">
        <v>1931530.96</v>
      </c>
      <c r="I92" s="33">
        <v>135100</v>
      </c>
      <c r="J92" s="33">
        <v>0</v>
      </c>
      <c r="K92" s="33">
        <v>0</v>
      </c>
      <c r="L92" s="24" t="s">
        <v>195</v>
      </c>
      <c r="M92" s="34">
        <v>0</v>
      </c>
      <c r="N92" s="34">
        <v>0</v>
      </c>
      <c r="O92" s="34">
        <v>0</v>
      </c>
      <c r="P92" s="34">
        <v>0</v>
      </c>
    </row>
    <row r="93" spans="2:16" x14ac:dyDescent="0.2">
      <c r="B93" s="37"/>
      <c r="C93" s="38"/>
      <c r="D93" s="37"/>
      <c r="E93" s="37"/>
      <c r="F93" s="35">
        <f>SUM(F5:F92)</f>
        <v>156917178.83000004</v>
      </c>
      <c r="G93" s="35">
        <f>SUM(G5:G92)</f>
        <v>156917178.83000004</v>
      </c>
      <c r="H93" s="35">
        <f>SUM(H5:H92)</f>
        <v>36258017.020000003</v>
      </c>
      <c r="I93" s="40"/>
      <c r="J93" s="40"/>
      <c r="K93" s="40"/>
      <c r="L93" s="37"/>
      <c r="M93" s="41"/>
      <c r="N93" s="41"/>
      <c r="O93" s="41"/>
      <c r="P93" s="41"/>
    </row>
    <row r="94" spans="2:16" x14ac:dyDescent="0.2">
      <c r="B94" s="37"/>
      <c r="C94" s="38"/>
      <c r="D94" s="37"/>
      <c r="E94" s="37"/>
      <c r="F94" s="39"/>
      <c r="G94" s="39"/>
      <c r="H94" s="39"/>
      <c r="I94" s="40"/>
      <c r="J94" s="40"/>
      <c r="K94" s="40"/>
      <c r="L94" s="37"/>
      <c r="M94" s="41"/>
      <c r="N94" s="41"/>
      <c r="O94" s="41"/>
      <c r="P94" s="41"/>
    </row>
    <row r="95" spans="2:16" ht="75.75" customHeight="1" x14ac:dyDescent="0.2">
      <c r="B95" s="37"/>
      <c r="C95" s="49" t="s">
        <v>198</v>
      </c>
      <c r="D95" s="49"/>
      <c r="E95" s="42"/>
      <c r="F95" s="50"/>
      <c r="G95" s="50"/>
      <c r="H95" s="50"/>
      <c r="I95" s="43"/>
      <c r="J95" s="49" t="s">
        <v>197</v>
      </c>
      <c r="K95" s="49"/>
      <c r="L95" s="49"/>
      <c r="M95" s="49"/>
      <c r="N95" s="49"/>
      <c r="O95" s="49"/>
      <c r="P95" s="41"/>
    </row>
    <row r="96" spans="2:16" x14ac:dyDescent="0.2">
      <c r="B96" s="37"/>
      <c r="C96" s="38"/>
      <c r="D96" s="37"/>
      <c r="E96" s="37"/>
      <c r="F96" s="39"/>
      <c r="G96" s="39"/>
      <c r="H96" s="39"/>
      <c r="I96" s="40"/>
      <c r="J96" s="40"/>
      <c r="K96" s="40"/>
      <c r="L96" s="37"/>
      <c r="M96" s="41"/>
      <c r="N96" s="41"/>
      <c r="O96" s="41"/>
      <c r="P96" s="41"/>
    </row>
    <row r="98" spans="6:8" x14ac:dyDescent="0.2">
      <c r="F98" s="35"/>
      <c r="G98" s="35"/>
      <c r="H98" s="35"/>
    </row>
    <row r="99" spans="6:8" x14ac:dyDescent="0.2">
      <c r="F99" s="35"/>
      <c r="G99" s="35"/>
      <c r="H99" s="35"/>
    </row>
    <row r="120" spans="10:10" x14ac:dyDescent="0.2">
      <c r="J120" s="36"/>
    </row>
    <row r="122" spans="10:10" x14ac:dyDescent="0.2">
      <c r="J122" s="36"/>
    </row>
  </sheetData>
  <sheetProtection formatCells="0" formatColumns="0" formatRows="0" insertRows="0" deleteRows="0" autoFilter="0"/>
  <mergeCells count="5">
    <mergeCell ref="B2:P2"/>
    <mergeCell ref="I90:P90"/>
    <mergeCell ref="C95:D95"/>
    <mergeCell ref="F95:H95"/>
    <mergeCell ref="J95:O95"/>
  </mergeCells>
  <dataValidations disablePrompts="1" count="1">
    <dataValidation allowBlank="1" showErrorMessage="1" prompt="Clave asignada al programa/proyecto" sqref="B3:B4 B56:B91"/>
  </dataValidations>
  <printOptions horizontalCentered="1"/>
  <pageMargins left="0" right="0" top="0.74803149606299213" bottom="0.7480314960629921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sqref="A1:A28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6" t="s">
        <v>196</v>
      </c>
    </row>
    <row r="2" spans="1:1" ht="11.25" customHeight="1" x14ac:dyDescent="0.2">
      <c r="A2" s="17" t="s">
        <v>23</v>
      </c>
    </row>
    <row r="3" spans="1:1" ht="11.25" customHeight="1" x14ac:dyDescent="0.2">
      <c r="A3" s="17" t="s">
        <v>24</v>
      </c>
    </row>
    <row r="4" spans="1:1" ht="11.25" customHeight="1" x14ac:dyDescent="0.2">
      <c r="A4" s="17" t="s">
        <v>25</v>
      </c>
    </row>
    <row r="5" spans="1:1" ht="11.25" customHeight="1" x14ac:dyDescent="0.2">
      <c r="A5" s="17" t="s">
        <v>26</v>
      </c>
    </row>
    <row r="6" spans="1:1" ht="11.25" customHeight="1" x14ac:dyDescent="0.2">
      <c r="A6" s="17" t="s">
        <v>27</v>
      </c>
    </row>
    <row r="7" spans="1:1" ht="12" x14ac:dyDescent="0.2">
      <c r="A7" s="17" t="s">
        <v>28</v>
      </c>
    </row>
    <row r="8" spans="1:1" ht="24" x14ac:dyDescent="0.2">
      <c r="A8" s="17" t="s">
        <v>29</v>
      </c>
    </row>
    <row r="9" spans="1:1" ht="36" x14ac:dyDescent="0.2">
      <c r="A9" s="17" t="s">
        <v>30</v>
      </c>
    </row>
    <row r="10" spans="1:1" ht="12" x14ac:dyDescent="0.2">
      <c r="A10" s="17" t="s">
        <v>31</v>
      </c>
    </row>
    <row r="11" spans="1:1" ht="24" x14ac:dyDescent="0.2">
      <c r="A11" s="17" t="s">
        <v>32</v>
      </c>
    </row>
    <row r="12" spans="1:1" ht="24" x14ac:dyDescent="0.2">
      <c r="A12" s="17" t="s">
        <v>33</v>
      </c>
    </row>
    <row r="13" spans="1:1" ht="12" x14ac:dyDescent="0.2">
      <c r="A13" s="17" t="s">
        <v>34</v>
      </c>
    </row>
    <row r="14" spans="1:1" ht="12" x14ac:dyDescent="0.2">
      <c r="A14" s="18" t="s">
        <v>35</v>
      </c>
    </row>
    <row r="15" spans="1:1" ht="24" x14ac:dyDescent="0.2">
      <c r="A15" s="17" t="s">
        <v>36</v>
      </c>
    </row>
    <row r="16" spans="1:1" ht="12" x14ac:dyDescent="0.2">
      <c r="A16" s="18" t="s">
        <v>37</v>
      </c>
    </row>
    <row r="17" spans="1:1" ht="11.25" customHeight="1" x14ac:dyDescent="0.2">
      <c r="A17" s="17"/>
    </row>
    <row r="18" spans="1:1" ht="12" x14ac:dyDescent="0.2">
      <c r="A18" s="19" t="s">
        <v>17</v>
      </c>
    </row>
    <row r="19" spans="1:1" ht="12" x14ac:dyDescent="0.2">
      <c r="A19" s="17" t="s">
        <v>18</v>
      </c>
    </row>
    <row r="20" spans="1:1" ht="12" x14ac:dyDescent="0.2">
      <c r="A20" s="20"/>
    </row>
    <row r="21" spans="1:1" ht="12" x14ac:dyDescent="0.2">
      <c r="A21" s="21" t="s">
        <v>19</v>
      </c>
    </row>
    <row r="22" spans="1:1" ht="36" x14ac:dyDescent="0.2">
      <c r="A22" s="22" t="s">
        <v>20</v>
      </c>
    </row>
    <row r="23" spans="1:1" ht="12" x14ac:dyDescent="0.2">
      <c r="A23" s="20"/>
    </row>
    <row r="24" spans="1:1" ht="49.9" customHeight="1" x14ac:dyDescent="0.2">
      <c r="A24" s="22" t="s">
        <v>38</v>
      </c>
    </row>
    <row r="25" spans="1:1" ht="12" x14ac:dyDescent="0.2">
      <c r="A25" s="20"/>
    </row>
    <row r="26" spans="1:1" ht="24" x14ac:dyDescent="0.2">
      <c r="A26" s="23" t="s">
        <v>39</v>
      </c>
    </row>
    <row r="27" spans="1:1" ht="12" x14ac:dyDescent="0.2">
      <c r="A27" s="20" t="s">
        <v>21</v>
      </c>
    </row>
    <row r="28" spans="1:1" ht="13.5" x14ac:dyDescent="0.2">
      <c r="A28" s="20" t="s">
        <v>40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zoomScale="150" zoomScaleNormal="150" workbookViewId="0">
      <selection activeCell="H8" sqref="H8"/>
    </sheetView>
  </sheetViews>
  <sheetFormatPr baseColWidth="10" defaultColWidth="12" defaultRowHeight="11.25" x14ac:dyDescent="0.2"/>
  <cols>
    <col min="1" max="1" width="13.5" style="1" customWidth="1"/>
    <col min="2" max="2" width="17.5" style="1" bestFit="1" customWidth="1"/>
    <col min="3" max="3" width="12" style="1" customWidth="1"/>
    <col min="4" max="4" width="7.5" style="1" customWidth="1"/>
    <col min="5" max="7" width="13.83203125" style="1" customWidth="1"/>
    <col min="8" max="8" width="12.6640625" style="1" customWidth="1"/>
    <col min="9" max="11" width="11.5" style="1" customWidth="1"/>
    <col min="12" max="15" width="11.83203125" style="1" customWidth="1"/>
    <col min="16" max="16384" width="12" style="1"/>
  </cols>
  <sheetData>
    <row r="1" spans="1:15" customFormat="1" ht="35.1" customHeight="1" x14ac:dyDescent="0.2">
      <c r="A1" s="45" t="s">
        <v>199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13"/>
      <c r="I2" s="14" t="s">
        <v>8</v>
      </c>
      <c r="J2" s="14"/>
      <c r="K2" s="15"/>
      <c r="L2" s="7" t="s">
        <v>15</v>
      </c>
      <c r="M2" s="6"/>
      <c r="N2" s="8" t="s">
        <v>14</v>
      </c>
      <c r="O2" s="9"/>
    </row>
    <row r="3" spans="1:15" customFormat="1" ht="36.6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1" t="s">
        <v>22</v>
      </c>
      <c r="L3" s="44" t="s">
        <v>10</v>
      </c>
      <c r="M3" s="44" t="s">
        <v>11</v>
      </c>
      <c r="N3" s="12" t="s">
        <v>12</v>
      </c>
      <c r="O3" s="12" t="s">
        <v>13</v>
      </c>
    </row>
    <row r="4" spans="1:15" s="51" customFormat="1" x14ac:dyDescent="0.2">
      <c r="A4" s="51" t="s">
        <v>200</v>
      </c>
      <c r="B4" s="51" t="s">
        <v>201</v>
      </c>
      <c r="C4" s="51" t="s">
        <v>202</v>
      </c>
      <c r="D4" s="51" t="s">
        <v>203</v>
      </c>
      <c r="E4" s="52">
        <v>12684455</v>
      </c>
      <c r="F4" s="52">
        <v>15500720</v>
      </c>
      <c r="G4" s="52">
        <v>0</v>
      </c>
      <c r="H4" s="51">
        <v>42</v>
      </c>
      <c r="I4" s="51">
        <v>50</v>
      </c>
      <c r="J4" s="51">
        <v>0</v>
      </c>
      <c r="K4" s="51" t="s">
        <v>204</v>
      </c>
      <c r="L4" s="53">
        <f>+G4/E4*100%</f>
        <v>0</v>
      </c>
      <c r="M4" s="53">
        <f>+G4/F4*100%</f>
        <v>0</v>
      </c>
      <c r="N4" s="51">
        <f>+J4/H4*100%</f>
        <v>0</v>
      </c>
      <c r="O4" s="51">
        <v>0</v>
      </c>
    </row>
    <row r="11" spans="1:15" x14ac:dyDescent="0.2">
      <c r="B11" s="54" t="s">
        <v>205</v>
      </c>
      <c r="C11" s="54"/>
      <c r="D11" s="54"/>
      <c r="E11" s="54"/>
      <c r="I11" s="54" t="s">
        <v>206</v>
      </c>
      <c r="J11" s="54"/>
      <c r="K11" s="54"/>
      <c r="L11" s="54"/>
    </row>
    <row r="12" spans="1:15" x14ac:dyDescent="0.2">
      <c r="B12" s="55" t="s">
        <v>207</v>
      </c>
      <c r="C12" s="55"/>
      <c r="D12" s="55"/>
      <c r="E12" s="55"/>
      <c r="I12" s="55" t="s">
        <v>208</v>
      </c>
      <c r="J12" s="55"/>
      <c r="K12" s="55"/>
      <c r="L12" s="55"/>
    </row>
    <row r="16" spans="1:15" x14ac:dyDescent="0.2">
      <c r="A16" s="1" t="s">
        <v>209</v>
      </c>
    </row>
    <row r="33" spans="1:1" x14ac:dyDescent="0.2">
      <c r="A33" s="56"/>
    </row>
  </sheetData>
  <sheetProtection formatCells="0" formatColumns="0" formatRows="0" insertRows="0" deleteRows="0" autoFilter="0"/>
  <mergeCells count="5">
    <mergeCell ref="A1:O1"/>
    <mergeCell ref="B11:E11"/>
    <mergeCell ref="I11:L11"/>
    <mergeCell ref="B12:E12"/>
    <mergeCell ref="I12:L12"/>
  </mergeCells>
  <dataValidations count="1">
    <dataValidation allowBlank="1" showErrorMessage="1" prompt="Clave asignada al programa/proyecto" sqref="A2:A3"/>
  </dataValidations>
  <printOptions horizontalCentered="1"/>
  <pageMargins left="0" right="0" top="0.74803149606299213" bottom="0.74803149606299213" header="0.31496062992125984" footer="0.31496062992125984"/>
  <pageSetup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zoomScale="120" zoomScaleNormal="120" zoomScaleSheetLayoutView="100" workbookViewId="0">
      <pane ySplit="1" topLeftCell="A2" activePane="bottomLeft" state="frozen"/>
      <selection pane="bottomLeft" activeCell="A18" sqref="A18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6" t="s">
        <v>210</v>
      </c>
    </row>
    <row r="2" spans="1:1" ht="11.25" customHeight="1" x14ac:dyDescent="0.2">
      <c r="A2" s="17" t="s">
        <v>23</v>
      </c>
    </row>
    <row r="3" spans="1:1" ht="11.25" customHeight="1" x14ac:dyDescent="0.2">
      <c r="A3" s="17" t="s">
        <v>24</v>
      </c>
    </row>
    <row r="4" spans="1:1" ht="11.25" customHeight="1" x14ac:dyDescent="0.2">
      <c r="A4" s="17" t="s">
        <v>25</v>
      </c>
    </row>
    <row r="5" spans="1:1" ht="11.25" customHeight="1" x14ac:dyDescent="0.2">
      <c r="A5" s="17" t="s">
        <v>26</v>
      </c>
    </row>
    <row r="6" spans="1:1" ht="11.25" customHeight="1" x14ac:dyDescent="0.2">
      <c r="A6" s="17" t="s">
        <v>27</v>
      </c>
    </row>
    <row r="7" spans="1:1" ht="12" x14ac:dyDescent="0.2">
      <c r="A7" s="17" t="s">
        <v>28</v>
      </c>
    </row>
    <row r="8" spans="1:1" ht="24" x14ac:dyDescent="0.2">
      <c r="A8" s="17" t="s">
        <v>29</v>
      </c>
    </row>
    <row r="9" spans="1:1" ht="36" x14ac:dyDescent="0.2">
      <c r="A9" s="17" t="s">
        <v>30</v>
      </c>
    </row>
    <row r="10" spans="1:1" ht="12" x14ac:dyDescent="0.2">
      <c r="A10" s="17" t="s">
        <v>31</v>
      </c>
    </row>
    <row r="11" spans="1:1" ht="24" x14ac:dyDescent="0.2">
      <c r="A11" s="17" t="s">
        <v>32</v>
      </c>
    </row>
    <row r="12" spans="1:1" ht="24" x14ac:dyDescent="0.2">
      <c r="A12" s="17" t="s">
        <v>33</v>
      </c>
    </row>
    <row r="13" spans="1:1" ht="12" x14ac:dyDescent="0.2">
      <c r="A13" s="17" t="s">
        <v>34</v>
      </c>
    </row>
    <row r="14" spans="1:1" ht="12" x14ac:dyDescent="0.2">
      <c r="A14" s="18" t="s">
        <v>35</v>
      </c>
    </row>
    <row r="15" spans="1:1" ht="24" x14ac:dyDescent="0.2">
      <c r="A15" s="17" t="s">
        <v>36</v>
      </c>
    </row>
    <row r="16" spans="1:1" ht="12" x14ac:dyDescent="0.2">
      <c r="A16" s="18" t="s">
        <v>37</v>
      </c>
    </row>
    <row r="17" spans="1:1" ht="11.25" customHeight="1" x14ac:dyDescent="0.2">
      <c r="A17" s="17"/>
    </row>
    <row r="18" spans="1:1" ht="12" x14ac:dyDescent="0.2">
      <c r="A18" s="19" t="s">
        <v>17</v>
      </c>
    </row>
    <row r="19" spans="1:1" ht="12" x14ac:dyDescent="0.2">
      <c r="A19" s="17" t="s">
        <v>18</v>
      </c>
    </row>
    <row r="20" spans="1:1" ht="12" x14ac:dyDescent="0.2">
      <c r="A20" s="20"/>
    </row>
    <row r="21" spans="1:1" ht="12" x14ac:dyDescent="0.2">
      <c r="A21" s="21" t="s">
        <v>19</v>
      </c>
    </row>
    <row r="22" spans="1:1" ht="36" x14ac:dyDescent="0.2">
      <c r="A22" s="22" t="s">
        <v>20</v>
      </c>
    </row>
    <row r="23" spans="1:1" ht="12" x14ac:dyDescent="0.2">
      <c r="A23" s="20"/>
    </row>
    <row r="24" spans="1:1" ht="49.9" customHeight="1" x14ac:dyDescent="0.2">
      <c r="A24" s="22" t="s">
        <v>38</v>
      </c>
    </row>
    <row r="25" spans="1:1" ht="12" x14ac:dyDescent="0.2">
      <c r="A25" s="20"/>
    </row>
    <row r="26" spans="1:1" ht="24" x14ac:dyDescent="0.2">
      <c r="A26" s="23" t="s">
        <v>39</v>
      </c>
    </row>
    <row r="27" spans="1:1" ht="12" x14ac:dyDescent="0.2">
      <c r="A27" s="20" t="s">
        <v>21</v>
      </c>
    </row>
    <row r="28" spans="1:1" ht="13.5" x14ac:dyDescent="0.2">
      <c r="A28" s="20" t="s">
        <v>40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ABBF62-6ED1-42EA-A78A-A3BCFAE4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PPI</vt:lpstr>
      <vt:lpstr>Hoja1</vt:lpstr>
      <vt:lpstr>Instructivo_PPI</vt:lpstr>
      <vt:lpstr>PPI (2)</vt:lpstr>
      <vt:lpstr>Instructivo_PPI (2)</vt:lpstr>
      <vt:lpstr>'PPI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Contabilidad01</cp:lastModifiedBy>
  <cp:lastPrinted>2023-03-28T21:45:40Z</cp:lastPrinted>
  <dcterms:created xsi:type="dcterms:W3CDTF">2014-10-22T05:35:08Z</dcterms:created>
  <dcterms:modified xsi:type="dcterms:W3CDTF">2023-03-31T16:10:40Z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