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24226"/>
  <mc:AlternateContent xmlns:mc="http://schemas.openxmlformats.org/markup-compatibility/2006">
    <mc:Choice Requires="x15">
      <x15ac:absPath xmlns:x15ac="http://schemas.microsoft.com/office/spreadsheetml/2010/11/ac" url="C:\Users\Adriana Aispuro\Documents\PRESUPUESTO\CUENTA PUBLICA\EJERCICIO 2022\"/>
    </mc:Choice>
  </mc:AlternateContent>
  <xr:revisionPtr revIDLastSave="0" documentId="13_ncr:1_{FB8F7C19-6B98-467D-8D4D-1432C6B1AF26}" xr6:coauthVersionLast="43" xr6:coauthVersionMax="43" xr10:uidLastSave="{00000000-0000-0000-0000-000000000000}"/>
  <bookViews>
    <workbookView xWindow="-120" yWindow="-120" windowWidth="29040" windowHeight="15840" activeTab="4" xr2:uid="{00000000-000D-0000-FFFF-FFFF00000000}"/>
  </bookViews>
  <sheets>
    <sheet name="SEPUIM" sheetId="1" r:id="rId1"/>
    <sheet name="INVI" sheetId="5" r:id="rId2"/>
    <sheet name="STByDS1" sheetId="6" r:id="rId3"/>
    <sheet name="STByDS2" sheetId="7" r:id="rId4"/>
    <sheet name="CEA" sheetId="8" r:id="rId5"/>
  </sheets>
  <definedNames>
    <definedName name="_xlnm._FilterDatabase" localSheetId="4" hidden="1">CEA!$A$3:$O$60</definedName>
    <definedName name="_xlnm._FilterDatabase" localSheetId="1" hidden="1">INVI!$A$3:$O$31</definedName>
    <definedName name="_xlnm._FilterDatabase" localSheetId="0" hidden="1">SEPUIM!$B$3:$P$47</definedName>
    <definedName name="_xlnm._FilterDatabase" localSheetId="2" hidden="1">STByDS1!$B$3:$P$52</definedName>
    <definedName name="_xlnm._FilterDatabase" localSheetId="3" hidden="1">STByDS2!$B$3:$P$39</definedName>
    <definedName name="_xlnm.Print_Area" localSheetId="4">CEA!$A$1:$O$40</definedName>
    <definedName name="_xlnm.Print_Area" localSheetId="1">INVI!$A$1:$O$20</definedName>
    <definedName name="_xlnm.Print_Area" localSheetId="0">SEPUIM!$B$1:$P$95</definedName>
    <definedName name="_xlnm.Print_Titles" localSheetId="0">SEPUIM!$1:$3</definedName>
    <definedName name="_xlnm.Print_Titles" localSheetId="2">STByDS1!$1:$3</definedName>
    <definedName name="_xlnm.Print_Titles" localSheetId="3">STByDS2!$1:$3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0" i="8" l="1"/>
  <c r="F30" i="8"/>
  <c r="H16" i="7" l="1"/>
  <c r="G16" i="7"/>
  <c r="H15" i="7"/>
  <c r="G15" i="7"/>
  <c r="H14" i="7"/>
  <c r="G14" i="7"/>
  <c r="H13" i="7"/>
  <c r="G13" i="7"/>
  <c r="H12" i="7"/>
  <c r="G12" i="7"/>
  <c r="H11" i="7"/>
  <c r="G11" i="7"/>
  <c r="H10" i="7"/>
  <c r="G10" i="7"/>
  <c r="H9" i="7"/>
  <c r="G9" i="7"/>
  <c r="H8" i="7"/>
  <c r="G8" i="7"/>
  <c r="H7" i="7"/>
  <c r="G7" i="7"/>
  <c r="G6" i="7"/>
  <c r="H6" i="7" s="1"/>
  <c r="H5" i="7"/>
  <c r="G5" i="7"/>
  <c r="H4" i="7"/>
  <c r="G4" i="7"/>
  <c r="H4" i="6"/>
  <c r="G4" i="6"/>
  <c r="L4" i="5" l="1"/>
  <c r="M4" i="5"/>
  <c r="N4" i="5"/>
  <c r="O4" i="5"/>
  <c r="F93" i="1" l="1"/>
  <c r="G93" i="1"/>
  <c r="H93" i="1"/>
  <c r="N68" i="1" l="1"/>
  <c r="O68" i="1"/>
  <c r="M68" i="1"/>
  <c r="P68" i="1"/>
  <c r="N73" i="1"/>
  <c r="M73" i="1"/>
  <c r="O73" i="1"/>
  <c r="P73" i="1"/>
  <c r="P42" i="1" l="1"/>
  <c r="P43" i="1"/>
  <c r="P44" i="1"/>
  <c r="P45" i="1"/>
  <c r="P46" i="1"/>
  <c r="P47" i="1"/>
  <c r="P48" i="1"/>
  <c r="P49" i="1"/>
  <c r="P50" i="1"/>
  <c r="P51" i="1"/>
  <c r="P52" i="1"/>
  <c r="P53" i="1"/>
  <c r="P54" i="1"/>
  <c r="P55" i="1"/>
  <c r="P56" i="1"/>
  <c r="P57" i="1"/>
  <c r="P58" i="1"/>
  <c r="P59" i="1"/>
  <c r="P60" i="1"/>
  <c r="P61" i="1"/>
  <c r="P62" i="1"/>
  <c r="P63" i="1"/>
  <c r="P64" i="1"/>
  <c r="P65" i="1"/>
  <c r="P66" i="1"/>
  <c r="P67" i="1"/>
  <c r="P69" i="1"/>
  <c r="P70" i="1"/>
  <c r="P71" i="1"/>
  <c r="P72" i="1"/>
  <c r="P74" i="1"/>
  <c r="P75" i="1"/>
  <c r="P76" i="1"/>
  <c r="P77" i="1"/>
  <c r="P78" i="1"/>
  <c r="P79" i="1"/>
  <c r="P80" i="1"/>
  <c r="P81" i="1"/>
  <c r="P82" i="1"/>
  <c r="P83" i="1"/>
  <c r="P41" i="1"/>
  <c r="O41" i="1"/>
  <c r="O42" i="1"/>
  <c r="O43" i="1"/>
  <c r="O44" i="1"/>
  <c r="O45" i="1"/>
  <c r="O46" i="1"/>
  <c r="O47" i="1"/>
  <c r="O48" i="1"/>
  <c r="O49" i="1"/>
  <c r="O50" i="1"/>
  <c r="O51" i="1"/>
  <c r="O52" i="1"/>
  <c r="O53" i="1"/>
  <c r="O54" i="1"/>
  <c r="O55" i="1"/>
  <c r="O56" i="1"/>
  <c r="O57" i="1"/>
  <c r="O58" i="1"/>
  <c r="O59" i="1"/>
  <c r="O60" i="1"/>
  <c r="O61" i="1"/>
  <c r="O62" i="1"/>
  <c r="O63" i="1"/>
  <c r="O64" i="1"/>
  <c r="O65" i="1"/>
  <c r="O66" i="1"/>
  <c r="O67" i="1"/>
  <c r="O69" i="1"/>
  <c r="O70" i="1"/>
  <c r="O71" i="1"/>
  <c r="O72" i="1"/>
  <c r="O74" i="1"/>
  <c r="O75" i="1"/>
  <c r="O76" i="1"/>
  <c r="O77" i="1"/>
  <c r="O78" i="1"/>
  <c r="O79" i="1"/>
  <c r="O80" i="1"/>
  <c r="O81" i="1"/>
  <c r="O82" i="1"/>
  <c r="O83" i="1"/>
  <c r="O84" i="1"/>
  <c r="O85" i="1"/>
  <c r="O86" i="1"/>
  <c r="O87" i="1"/>
  <c r="O88" i="1"/>
  <c r="O89" i="1"/>
  <c r="O90" i="1"/>
  <c r="O91" i="1"/>
  <c r="O92" i="1"/>
  <c r="N42" i="1"/>
  <c r="N43" i="1"/>
  <c r="N44" i="1"/>
  <c r="N45" i="1"/>
  <c r="N46" i="1"/>
  <c r="N47" i="1"/>
  <c r="N48" i="1"/>
  <c r="N49" i="1"/>
  <c r="N50" i="1"/>
  <c r="N51" i="1"/>
  <c r="N52" i="1"/>
  <c r="N53" i="1"/>
  <c r="N54" i="1"/>
  <c r="N55" i="1"/>
  <c r="N56" i="1"/>
  <c r="N57" i="1"/>
  <c r="N58" i="1"/>
  <c r="N59" i="1"/>
  <c r="N60" i="1"/>
  <c r="N61" i="1"/>
  <c r="N62" i="1"/>
  <c r="N63" i="1"/>
  <c r="N64" i="1"/>
  <c r="N65" i="1"/>
  <c r="N66" i="1"/>
  <c r="N67" i="1"/>
  <c r="N69" i="1"/>
  <c r="N70" i="1"/>
  <c r="N71" i="1"/>
  <c r="N75" i="1"/>
  <c r="N76" i="1"/>
  <c r="N78" i="1"/>
  <c r="N79" i="1"/>
  <c r="N80" i="1"/>
  <c r="N81" i="1"/>
  <c r="N82" i="1"/>
  <c r="N83" i="1"/>
  <c r="N84" i="1"/>
  <c r="N85" i="1"/>
  <c r="N86" i="1"/>
  <c r="N87" i="1"/>
  <c r="N88" i="1"/>
  <c r="N89" i="1"/>
  <c r="N90" i="1"/>
  <c r="N91" i="1"/>
  <c r="N92" i="1"/>
  <c r="N41" i="1"/>
  <c r="M42" i="1"/>
  <c r="M43" i="1"/>
  <c r="M44" i="1"/>
  <c r="M45" i="1"/>
  <c r="M46" i="1"/>
  <c r="M47" i="1"/>
  <c r="M48" i="1"/>
  <c r="M49" i="1"/>
  <c r="M50" i="1"/>
  <c r="M51" i="1"/>
  <c r="M52" i="1"/>
  <c r="M53" i="1"/>
  <c r="M54" i="1"/>
  <c r="M55" i="1"/>
  <c r="M56" i="1"/>
  <c r="M57" i="1"/>
  <c r="M58" i="1"/>
  <c r="M59" i="1"/>
  <c r="M60" i="1"/>
  <c r="M61" i="1"/>
  <c r="M62" i="1"/>
  <c r="M63" i="1"/>
  <c r="M64" i="1"/>
  <c r="M65" i="1"/>
  <c r="M66" i="1"/>
  <c r="M67" i="1"/>
  <c r="M69" i="1"/>
  <c r="M70" i="1"/>
  <c r="M71" i="1"/>
  <c r="M75" i="1"/>
  <c r="M76" i="1"/>
  <c r="M78" i="1"/>
  <c r="M79" i="1"/>
  <c r="M80" i="1"/>
  <c r="M81" i="1"/>
  <c r="M82" i="1"/>
  <c r="M83" i="1"/>
  <c r="M84" i="1"/>
  <c r="M85" i="1"/>
  <c r="M86" i="1"/>
  <c r="M87" i="1"/>
  <c r="M88" i="1"/>
  <c r="M89" i="1"/>
  <c r="M90" i="1"/>
  <c r="M91" i="1"/>
  <c r="M92" i="1"/>
  <c r="M41" i="1"/>
  <c r="P40" i="1"/>
  <c r="O40" i="1"/>
  <c r="N40" i="1"/>
  <c r="M40" i="1"/>
  <c r="O39" i="1"/>
  <c r="N38" i="1"/>
  <c r="M38" i="1"/>
  <c r="O36" i="1"/>
  <c r="O35" i="1"/>
  <c r="O31" i="1"/>
  <c r="P19" i="1" l="1"/>
  <c r="P20" i="1"/>
  <c r="P4" i="1"/>
  <c r="P5" i="1"/>
  <c r="P6" i="1"/>
  <c r="P8" i="1"/>
  <c r="P9" i="1"/>
  <c r="P17" i="1"/>
  <c r="P21" i="1"/>
  <c r="P22" i="1"/>
  <c r="P23" i="1"/>
  <c r="P24" i="1"/>
  <c r="P25" i="1"/>
  <c r="P26" i="1"/>
  <c r="O19" i="1" l="1"/>
  <c r="O4" i="1"/>
  <c r="O5" i="1"/>
  <c r="O6" i="1"/>
  <c r="O8" i="1"/>
  <c r="O9" i="1"/>
  <c r="O17" i="1"/>
  <c r="O21" i="1"/>
  <c r="O22" i="1"/>
  <c r="O23" i="1"/>
  <c r="O24" i="1"/>
  <c r="O25" i="1"/>
  <c r="O26" i="1"/>
  <c r="M4" i="1"/>
  <c r="N4" i="1"/>
  <c r="M5" i="1"/>
  <c r="N5" i="1"/>
  <c r="M6" i="1"/>
  <c r="N6" i="1"/>
  <c r="M7" i="1"/>
  <c r="N7" i="1"/>
  <c r="M8" i="1"/>
  <c r="N8" i="1"/>
  <c r="M9" i="1"/>
  <c r="N9" i="1"/>
  <c r="M10" i="1"/>
  <c r="N10" i="1"/>
  <c r="M11" i="1"/>
  <c r="N11" i="1"/>
  <c r="M12" i="1"/>
  <c r="N12" i="1"/>
  <c r="M13" i="1"/>
  <c r="N13" i="1"/>
  <c r="M14" i="1"/>
  <c r="N14" i="1"/>
  <c r="M15" i="1"/>
  <c r="N15" i="1"/>
  <c r="M16" i="1"/>
  <c r="N16" i="1"/>
  <c r="M17" i="1"/>
  <c r="N17" i="1"/>
  <c r="N21" i="1"/>
  <c r="M23" i="1"/>
  <c r="N23" i="1"/>
  <c r="M24" i="1"/>
  <c r="N24" i="1"/>
  <c r="M25" i="1"/>
  <c r="N25" i="1"/>
  <c r="M26" i="1"/>
  <c r="N26" i="1"/>
</calcChain>
</file>

<file path=xl/sharedStrings.xml><?xml version="1.0" encoding="utf-8"?>
<sst xmlns="http://schemas.openxmlformats.org/spreadsheetml/2006/main" count="872" uniqueCount="314">
  <si>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</si>
  <si>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</si>
  <si>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</si>
  <si>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</si>
  <si>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</si>
  <si>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</si>
  <si>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</si>
  <si>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</si>
  <si>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</si>
  <si>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</si>
  <si>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</si>
  <si>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</si>
  <si>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</si>
  <si>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</si>
  <si>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</si>
  <si>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</si>
  <si>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</si>
  <si>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Unidad de medida</t>
  </si>
  <si>
    <t>Accion</t>
  </si>
  <si>
    <t>Recursos Propios</t>
  </si>
  <si>
    <t>07201.10100764.101.12352008</t>
  </si>
  <si>
    <t>07201.10100764.101.12352009</t>
  </si>
  <si>
    <t>07201.10100764.101.12352010</t>
  </si>
  <si>
    <t>07201.10100764.101.12352011</t>
  </si>
  <si>
    <t>07201.10100764.101.12352012</t>
  </si>
  <si>
    <t>07201.10100764.101.12352013</t>
  </si>
  <si>
    <t>07201.10100764.101.12352014</t>
  </si>
  <si>
    <t>Remodelación de Plataforma de Clavados en el Gimnasio de Usos Multiples (GUM), "Milo Mendoza", en la Ciudad de La Paz, Municipio de La Paz, B.C.S.</t>
  </si>
  <si>
    <t>Rehabilitación del Estadio de Beisbol "Jesús Rosas Izquierdo", en la Comunidad de Todos Santos, Municipio de La Paz, Baja California Sur.</t>
  </si>
  <si>
    <t>Rehabilitación de la Cancha de Usos Multiples de la Colonia Infonavit, en la Ciudad de La Paz, Municipio de La Paz, Baja California Sur.</t>
  </si>
  <si>
    <t>Construcción de la Cancha de Usos Múltiples de la Comunidad de Bahía Asunción, Municipio de Mulege, Baja California Sur.</t>
  </si>
  <si>
    <t>Rehabilitación del Campo de Futbol Maracana, en la Ciudad de La Paz, Municipio de La Paz, Baja California Sur.</t>
  </si>
  <si>
    <t>Rehabilitación del Parque Skate, en el Fraccionamiento Camino Real, en la Ciudad de La paz, Municipio de La Paz, Baja California Sur.</t>
  </si>
  <si>
    <t>Rehabilitación del Gimnasio Polideportivo en la Unidad Deportiva Nuevo Sol en la Ciudad de La Paz, Municipio de La Paz, Baja California Sur.</t>
  </si>
  <si>
    <t>07201.10100764.101.12352015</t>
  </si>
  <si>
    <t>07201.10100764.101.12352016</t>
  </si>
  <si>
    <t>07201.10100764.101.12352017</t>
  </si>
  <si>
    <t>07201.10100764.101.12352018</t>
  </si>
  <si>
    <t>07201.10100764.101.12352019</t>
  </si>
  <si>
    <t>07201.10100764.101.12352020</t>
  </si>
  <si>
    <t>07201.10100764.101.12352021</t>
  </si>
  <si>
    <t>Rehabilitación de la Cancha de Usos Múltiples de la Colonia Puesta del Sol, en la Ciudad de La Paz, Municipio de La Paz, Baja California Sur.</t>
  </si>
  <si>
    <t>Construcción de Techumbre para Pescadores en la Localidad de Bahía Tortugas, Municipio de Mulege, Baja California Sur.</t>
  </si>
  <si>
    <t>Rehabilitación del Teatro de los Agricultores, de Ciudad Constitución, Municipio de Comondu, Baja California Sur.</t>
  </si>
  <si>
    <t>Primera Etapa de la Construcción del Edificio de los Jubilados y Pensionados del ISSSTE, en Cd. Constitución, Municipio de Comondú, B.C.S.</t>
  </si>
  <si>
    <t>Construcción de la Delegación en Puerto Adolfo López Mateos, Municipio de Comondú, B.C.S.</t>
  </si>
  <si>
    <t>Remodelación Centro de Atención de Desarrollo Infantil CADI Caribe, Ubicado en la colonia El Caribe en la Localidad de Cabo San Lucas, municipio de Los Cabos, Baja California Sur.</t>
  </si>
  <si>
    <t>Reparaciones y Rehabilitaciones en el Auditorio de Basquetbol, en la localidad de San Jose del Cabo, municipio de Los Cabos, Baja California Sur.</t>
  </si>
  <si>
    <t>Remodelación del Centro de Conciliación Laboral, en la localidad de San José del Cabo, Municipio de Los Cabos, B.C.S.</t>
  </si>
  <si>
    <t>Rehabilitación del Centro de Conciliación Laboral, en la localidad de Santa Rosalía, Municipio de Mulege, B.C.S.</t>
  </si>
  <si>
    <t>07201.10100764.530.12352003</t>
  </si>
  <si>
    <t>07201.10100764.530.12352004</t>
  </si>
  <si>
    <t>07201.10100764.530.12352005</t>
  </si>
  <si>
    <t>07201.10100764.530.12352006</t>
  </si>
  <si>
    <t>07201.10100764.530.12352007</t>
  </si>
  <si>
    <t>Habilitación de Baños en las Oficinas de la Dirección de Fiscalización Aduanera, en La Paz, Municipio de La Paz, Baja California Sur.</t>
  </si>
  <si>
    <t>Remodelación del Centro de Conciliación Laboral La Paz, Municipio de La Paz, Baja California Sur</t>
  </si>
  <si>
    <t>Remodelación de las Oficinas de la Dirección de Auditoria Fiscal La Paz, Municipio de La Paz, Baja California Sur</t>
  </si>
  <si>
    <t>Rehabilitación para las Oficinas de la Dirección de Fiscalización Aduanera, ubicada en Santa Rosalía, Municipio de Mulege, Baja California Sur.</t>
  </si>
  <si>
    <t>Rehabilitación Estructural del edificio del Centro de Comunicación (Cecoted) y la Unidad del Sistema para la Carrera de las Maestras y Maestros (Usicamm), en la Ciudad de La Paz, municipio de La Paz, Baja california Sur)</t>
  </si>
  <si>
    <t>Impermeabilización del Auditorio de la Escuela de Música, en la localidad de La Paz, municipio de La Paz, Baja California Sur</t>
  </si>
  <si>
    <t>07201.10100764.530.12352022</t>
  </si>
  <si>
    <t>07201.10100764.530.12352023</t>
  </si>
  <si>
    <t>Remodelación del Centro Cultural La Paz, en la localidad de La Paz, Municipio de La Paz, Baja California Sur.</t>
  </si>
  <si>
    <t>Participaciones e Incentivos Económicos a Entidades Federativas</t>
  </si>
  <si>
    <t>7206.10100764.101.12355023</t>
  </si>
  <si>
    <t>RECONSTRUCCIÓN CON CARPETA ASFÁLTICA EN CALIENTE DE 5 CMS. DE ESPESOR DEL CAMINO FRANCISCO VILLA ENTRONQUE LAS BARRANCAS CON UN ÁREA DE 39, 900 M2; TRAMO DEL KM 0+000 AL KM 23+500, EN TRAMOS AISLADOS, MUNICIPIO DE COMONDÚ, BAJA CALIFORNIA SUR.</t>
  </si>
  <si>
    <t>I.- TERRACERÍAS,                                          II.- PAVIMENTACIÓN,                                    III.-SEÑALAMIENTO</t>
  </si>
  <si>
    <t>39, 900.00</t>
  </si>
  <si>
    <t>M2</t>
  </si>
  <si>
    <t>07206.10100764.530.12355005</t>
  </si>
  <si>
    <t>RASTREO PARA REPARAR LOS DAÑOS OCASIONADOS POR LA CARRERA BAJA MIL, EN EL ESTADO DE BAJA CALIFORNIA SUR</t>
  </si>
  <si>
    <t>REHABILITACIÓN DE CAMINOS MEDIANTE RASTREO</t>
  </si>
  <si>
    <t>KMS</t>
  </si>
  <si>
    <t>07206.10100764.548.12355006</t>
  </si>
  <si>
    <t>RECONSTRUCCIÓN (COMPLETA) CON CARPETA ASFÁLTIICA DE 7.0 CMS DE ESPESOR DE LA CALLE FÉLIX ORTEGA TRAMO: IGNACIO ALLENDE A NICOLÁS BRAVO, EN LA CIUDAD DE LA PAZ, MUNICIPIO DE LA PAZ, BAJA CALIFORNIA SUR</t>
  </si>
  <si>
    <t xml:space="preserve">I.-PRELIMINARES
II.-SANEAMIENTO DE AGUA POTABLE 
III.-SANEAMIENTO DE LA RED DE DRENAJE  
IV.-GUARNICIONES
V.-CONSTRUCCIÓN DE BANQUETAS 
VI.-TERRACERIAS
VII.-PAVIMENTACIÓN 
VIII.-SEÑALAMIENTO VERTICAL Y HORIZONTAL 
IX.-ALUMBRADO PUBLICO </t>
  </si>
  <si>
    <t>Reconstrucción (completa) con concreto hidráulico de 18 cm de espesor, del Boulevard Forjadores (lado izquierdo de norte a sur) tramo: calle Bahía de La Paz a calle Constituyentes de 1975, en la ciudad de La Paz, municipio de La Paz, Baja California Sur</t>
  </si>
  <si>
    <t>FAFEF- Fondo de Aportaciones para el Fortalecimiento de las Entidades Federativas</t>
  </si>
  <si>
    <t>Secretaria de Planeación Urbana, Infraestructura, Movilidad, Medio Ambiente y Recursos Naturales</t>
  </si>
  <si>
    <t>Acción</t>
  </si>
  <si>
    <t>Rehabilitación de superficie de rodamiento con concreto hidráulico de 15.00 cm de espesor y saneamiento del crucero Padre Eusebio Kino, tramo Ignacio Allende, en la ciudad de La Paz, municipio de La Paz, Baja California Sur</t>
  </si>
  <si>
    <t>Rehabilitación de superficie de rodamiento con concreto hidráulico de 15.00 cm de espesor de la calle Isabel la Catolica, tramo: Miguel de Legaspi a Manuel Marquéz de León, en la ciudad de La Paz, municipio de La Paz, Baja California Sur</t>
  </si>
  <si>
    <t>Rehabilitación de superficie de rodamiento con concreto hidráulico de 15.00 cm de espesor y saneamiento del crucero Padre Eusebio Kino, tramo Nicolás Bravo, en la ciudad de La Paz, municipio de La Paz, Baja California Sur</t>
  </si>
  <si>
    <t>Pavimentación con concreto hidráulico en 800.00 m2, del crucero de los Bulevares 5 de Febrero y Agustín Olachea, en la ciudad de La Paz, municipio de La Paz, Baja California Sur</t>
  </si>
  <si>
    <t>FOIS.- Fideicomiso de Inversión, Administración y fuente de pago para obras, de Infraestructura Social del Municipio de La Paz</t>
  </si>
  <si>
    <t>Saneamiento, mobiliario urbano y jardineria del crucero Carretera Transpeninsular La Paz - San José del Cabo intersección calzada el Camino Real, en la Ciudad de La Paz, municipio de La Paz, Baja California Sur.</t>
  </si>
  <si>
    <t>Supervisión externa de las obras ubicadas en el Municipio de Mulege, Baja California Sur</t>
  </si>
  <si>
    <t>Servicio</t>
  </si>
  <si>
    <t>Reconstrucción de 5,600 m2  con concreto hidráulico del Blvd. Forjadores de Sudcalifornia (lado derecho de norte a sur), tramo: Blvd. 5 de Febrero a Callejón Chihuahua, en la Ciudad de La Paz, municipio de La Paz, Baja California Sur</t>
  </si>
  <si>
    <t>Reconstrucción de 4,500 m2  con concreto hidráulico del Blvd. Forjadores de Sudcalifornia (lado izquierdo de norte a sur), tramo: Blvd. 5 de Febrero a Sonora, en la Ciudad de La Paz, municipio de La Paz, Baja California Sur</t>
  </si>
  <si>
    <t>Reconstrucción de 2,000 m2  con concreto hidráulico del Blvd. Forjadores de Sudcalifornia crucero Blvd. 5 de Febrero a Sonora, en la Ciudad de La Paz, municipio de La Paz, Baja California Sur</t>
  </si>
  <si>
    <t>Reconstrucción con carpeta asfáltica de 5 cms. de espesor de la calle Valentín Gómez Farías, tramo: José María Morelos y Pavón a Juan María de Salvatierra, en la Ciudad de La Paz, municipio de La Paz, Baja California Sur</t>
  </si>
  <si>
    <t>Reconstrucción (completa) con carpeta asfáltica de 7.00 cms. de espesor de la calle Félix Ortega, tramo: Ignacio Allende a Nicolás Bravo, en la Ciudad de La Paz, municipio de La Paz, Baja California Sur</t>
  </si>
  <si>
    <t>Reconstrucción (completa) con carpeta asfáltica de 7.00 cms. de espesor de la calle Félix Ortega, tramo: Manuel Marquéz de León a Ignacio Allende, en la Ciudad de La Paz, municipio de La Paz, Baja California Sur</t>
  </si>
  <si>
    <t xml:space="preserve">Rehabilitación de superficie de rodamiento con carpeta asfáltica de 5.00 cms. de espesor y saneamiento de la calle General Manuel Marquéz de León, tramo: Lic. Primo Verdad a Ignacio Ramiréz, en la Ciudad de La Paz, municipio de La Paz, Baja California Sur </t>
  </si>
  <si>
    <t>Pavimentación completa con carpeta asfáltica de 7.00 cms. de espesor de la calle Av. La Paz, tramo: Boulevard Luis Donaldo Colosio a Acceso al Tecnológico de La Paz, en la Ciudad de La Paz, municipio de La Paz</t>
  </si>
  <si>
    <t>Reconstrucción completa con concreto hidráulico de 18 cms. de espesor del Boulevard Agustin Olachea, tramo: Boulevard Luis Donaldo Colosio a Privada Las Garzas, en la Ciudad de La Paz, municipio de La Paz</t>
  </si>
  <si>
    <t>Reconstrucción completa con concreto hidráulico de 18 cms. de espesor del Boulevard Forjadores de Sudcalifornia (lado izquierdo de Norte a Sur), tramo: calle Ciprés a del Álamo, en la Ciudad de La Paz, municipio de La Paz</t>
  </si>
  <si>
    <t>Reconstrucción completa con concreto hidráulico de 18 cms de espesor del Boulevard Forjadores de Sudcalifornia (lado derecho de Norte a Sur), tramo: calle Oaxaca a Nayarit, en la Ciudad de La Paz, municipio de La Paz</t>
  </si>
  <si>
    <t>Rehabilitación de superficie de rodamiento y saneamiento con carpeta asfáltica de 5.00 cms. de espesor de la calle Benito Juárez, tramo: Isabel la Catolica a Félix Ortega, en la Ciudad de La Paz, municipio de La Paz</t>
  </si>
  <si>
    <t>Rehabilitación de superficie de rodamiento con concreto hidráulico de 15.00 cms.de espesor y saneamiento de la calle Jalisco, tramo: México a Blvd. Agustín Olachea Avilés, en la Ciudad de La Paz, municipio de La Paz</t>
  </si>
  <si>
    <t>Rehabilitación de superficie de rodamiento y saneamiento con carpeta asfáltica de 5.00 cms. de espesor y saneamiento del Blvd. Francisco J. Mujica (lado izquierdo de Norte a Sur),  tramo: Boulevard Luis Donaldo Colosio Murrieta a Vado, en la Ciudad de La Paz, municipio de La Paz, Baja California Sur</t>
  </si>
  <si>
    <t>Terminación de Área de rodamiento con concreto hidráulico de 15.00 cms de espesor de la calle Manuel F. Montoya, tramo: Álvaro Obregón a calle 6, en la localidad de Santa Rosalía, municipio de Mulege, Baja California Sur</t>
  </si>
  <si>
    <t>Pavimentación (completa) con concreto hidráulico de 15.00 cms de espesor de la calle 20 de Noviembre, tramo: Mayor Enrique Aguilar a Lorenza M. de Tapia, en la localidad de Ciudad Constitución, Municipio de Comondu, Baja California Sur</t>
  </si>
  <si>
    <t>Pavimentación (completa) con Concreto Hidráulico de 15.00 cms de espesor de la calle Aviación, tramo, Davis a José María Pino Suarez, en la localidad de Loreto, municipio de Loreto, Baja California Sur</t>
  </si>
  <si>
    <t>Reencarpetado de superficie de rodamiento con carpeta asfáltica de 5.00 cms. de espesor de la calle Félix Ortega, tramo: 5 de Mayo a Melchor Ocampo, en la Ciudad de La Paz, municipio de La Paz, Baja California Sur</t>
  </si>
  <si>
    <t>Reencarpetado de superficie de rodamiento con carpeta asfáltica de 5.00 cms. de espesor del Blvd. Camino Real, tramo: Blvd. Forjadores a Camino Los Divisaderos, en la Ciudad de La Paz, municipio de La Paz, Baja California Sur</t>
  </si>
  <si>
    <t>Reencarpetado de superficie de rodamiento con carpeta asfáltica de 5.00 cms. de espesor de la calle Gral. Manuel Márquez de León, tramo: Gral. Félix Ortega a Lic. Primo Verdad, en la Ciudad de La Paz, municipio de La Paz, Baja California Sur</t>
  </si>
  <si>
    <t>Pavimentación con concreto hidráulico de 15.00 cm de espesor de la calle 16 de Septiembre crucero Gral. Félix Ortega, en la Ciudad de La Paz, municipio de La Paz, Baja California Sur</t>
  </si>
  <si>
    <t>Pavimentación con concreto hidráulico de 15 cms de espesor de la calle del Tesoro, tramo: Av. Insurgente a Brecha de California, en la Ciudad de La Paz, municipio de La Paz, Baja California Sur</t>
  </si>
  <si>
    <t>Reencarpetado de Superficie de rodamiento con carpeta asfáltica de 5.00 cm de espesor de la calle Rubí, tramo: Libramiento Daniel Roldan Zimbrón a Camino Vecinal, en la Ciudad de La Paz, municipio de La Paz, Baja California Sur</t>
  </si>
  <si>
    <t>Reconstrucción (completa) con concreto hidráulico de 15 cm de espesor de la calle Ignacio Allende, tramo: Benito Juaréz a Salvatierra, en la Ciudad de Loreto, municipio de Loreto, Baja California Sur</t>
  </si>
  <si>
    <t>Reconstrucción (completa) con concreto hidráulico de 15 cm de espesor de la calle Gral. Manuel Marquéz de León, tramo: Benito Juaréz a Salvatierra, en la Ciudad de Loreto, municipio de Loreto, Baja California Sur</t>
  </si>
  <si>
    <t xml:space="preserve">Reencarpetado de superficie de rodamiento con carpeta asfáltica de 5.00 cms de espesor del Blvd. Forjadores (lado izquierdo de norte a sur),tramo: panteón jardines del recuerdo a vado arroyo el calandrio, en la Ciudad de La Paz, municipio de La Paz, Baja California Sur </t>
  </si>
  <si>
    <t xml:space="preserve">Reencarpetado de superficie de rodamiento con carpeta asfáltica de 5.00 cms de espesor del Blvd. Forjadores (lado derecho de norte a sur),tramo: panteón jardines del recuerdo a vado arroyo el calandrio, en la Ciudad de La Paz, municipio de La Paz, Baja California Sur </t>
  </si>
  <si>
    <t xml:space="preserve">Pavimentación con concreto hidráulico de la calle Valentín Gómez Farías, crucero Añiñi, en la Ciudad de La Paz, municipio de La Paz, Baja California Sur </t>
  </si>
  <si>
    <t>Reconstrucción con concreto hidráulico de la calle del Cobre, tramo: Carretera Transpeninsular a unidad deportiva, en la localidad de Santa Rosalía, municipio de Mulege, Baja California Sur</t>
  </si>
  <si>
    <t>Reencarpetado de superficie de rodamiento con carpeta asfáltica de 5.00 cm de espesor del Blvd. Santa Rosa, tramo: Blvd. Santa Barbara a Dunas, en la Ciudad de La Paz, municipio de La Paz, Baja California Sur</t>
  </si>
  <si>
    <t>Pavimentación completa con concreto hidráulico de la calle Monte Albán, tramo: Valentín Gómez Farías a Quetzalcóatl, en la Ciudad de La Paz, municipio de La Paz, Baja California Sur</t>
  </si>
  <si>
    <t>Rehabilitación de superficie de rodamiento con concreto hidráulico de 15.00 cm de espesor y saneamiento del crucero Padre Eusebio Kino, tramo Ignacio Allende, en la Ciudad de La Paz, municipio de La Paz, Baja California Sur</t>
  </si>
  <si>
    <t>Rehabilitación de superficie de rodamiento con concreto hidráulico de 15.00 cm de espesor de la calle Isabel la Catolica, tramo: Miguel de Legaspi a Manuel Marquéz de León, en la Ciudad de La Paz, municipio de La Paz, Baja California Sur</t>
  </si>
  <si>
    <t>Reencarpetado de superficie de rodamiento con carpeta asfáltica de 5.00 cm de espesor del Blvd. Luis Donaldo Colosio, tramo: Blvd. Margarita Maza de Juaréz a calle Av. De La Paz (lado derecho a Este a Oeste), en la Ciudad de La Paz, municipio de La Paz, Baja California Sur</t>
  </si>
  <si>
    <t>Reconstrucción con concreto hidráulico de 18.00 cms de espesor en 6,705.00 m2 del Blvd. Agustín Olachea, tramo: Av. Tiburón a Tenochtitlan (lado izquierdo de norte a sur), en la Ciudad de La Paz, municipio de La Paz, Baja California Sur</t>
  </si>
  <si>
    <t>Rehabilitación de superficie de rodamiento con concreto hidráulico de 15.00 cm de espesor y saneamiento del crucero Padre Eusebio Kino, tramo Nicolás Bravo, en la Ciudad de La Paz, municipio de La Paz, Baja California Sur</t>
  </si>
  <si>
    <t>Renivelado con carpeta asfáltica de la calle Antonio Rosales, tramo: Isabel la Católica a Guillermo Prieto, en la Ciudad de La Paz, municipio de La Paz, Baja California Sur</t>
  </si>
  <si>
    <t>Reencarpetado de superficie de rodamiento con carpeta asfáltica de 5.00 cms de espesor del Blvd. Pino Payas, tramo: del puente de la colonia Cima a puente Liverpool (lado derecho de este a oeste), en la Ciudad de La Paz, municipio de La Paz, Baja California Sur</t>
  </si>
  <si>
    <t xml:space="preserve">Pavimentación completa con concreto hidráulico de 18.0 cms de espesor del Blvd. Gral. Agustín Olachea Avilés, tramo: calle Chechen a Colima (lado izquierdo de norte a sur), en la Ciudad de La Paz, municipio de La Paz, Baja California Sur  </t>
  </si>
  <si>
    <t xml:space="preserve">Pavimentación completa con concreto hidráulico de 18.0 cms de espesor del Blvd. Gral. Agustin Olachea Avilés, tramo: Privada las Garzas a Colima (lado derecho de norte a sur), en la Ciudad de La Paz, municipio de La Paz, Baja California Sur  </t>
  </si>
  <si>
    <t>Pavimentación completa con concreto hidráulico del circuito de tres calles: 1.- calle Juan Castro, tramo: Abraham Loredo a Mar de Cortes, 2.- calle capitán Abraham Loredo, tramo: Juan Castro a Santa María de la Rivera, 3.- calle Mar de Cortes, tramo: Juan Castro a Santa María de la Ribera, en la localidad de la Ribera, municipio de Los Cabos, Baja California Sur</t>
  </si>
  <si>
    <t xml:space="preserve">Reconstrucción de 5,300 m2 superficie de rodamiento con carpeta asfáltica de 5.00 cm de espesor del Blvd. Camino Real, tramo: calle esmeralda a calle amarilla (lado derecho), en la Ciudad de La Paz, municipio de La Paz, Baja California Sur </t>
  </si>
  <si>
    <t xml:space="preserve">Reconstrucción con concreto hidráulico del Blvd. Forjadores (lado derecho de norte a sur), tramo: calle Constituyentes de 1975 a Bahía de La Paz, en la Ciudad de La Paz, municipio de La Paz, Baja California Sur </t>
  </si>
  <si>
    <t xml:space="preserve">Reencarpetado de superficie de rodamiento con carpeta asfáltica de 5.00 cms de espesor del Blvd. Forjadores (lado derecho de norte a sur), tramo: Vado el Calandrio a Gilberto Arreola, en la Ciudad de La Paz, municipio de La Paz, Baja California Sur </t>
  </si>
  <si>
    <t xml:space="preserve">Reencarpetado de superficie de rodamiento con carpeta asfáltica de 5.00 cms de espesor del Blvd. Forjadores (lado izquierdo de norte a sur),tramo: Vado arroyo el Calandrio acceso a servicios públicos municipales, en la Ciudad de La Paz, municipio de La Paz, Baja California Sur </t>
  </si>
  <si>
    <t xml:space="preserve">Reconstrucción con concreto hidráulico de la calle Esmeralda, tramo: calle del Norte a Blvd. Camino Real, en la Ciudad de La Paz, municipio de La Paz, Baja California Sur </t>
  </si>
  <si>
    <t xml:space="preserve">Reconstrucción con concreto hidráulico del Blvd. Francisco J. Mujica crucero calle Dátil, en la Ciudad de La Paz, municipio de La Paz, Baja California Sur </t>
  </si>
  <si>
    <t xml:space="preserve">Reconstrucción con carpeta asfáltica del Libramiento Daniel Roldan,  tramo: Blvd. Agustín Olachea Avilés a Constituyentes de 1975, en la Ciudad de La Paz, municipio de La Paz, Baja California Sur </t>
  </si>
  <si>
    <t xml:space="preserve">Reconstrucción con carpeta asfáltica de 5.00 cms de espesor del Blvd. Camino Real (lado izquierdo de oriente - poniente), tramo: calle esmeralda a calle amarilla (incluye asfalto), en la Ciudad de La Paz, municipio de La Paz, Baja California Sur </t>
  </si>
  <si>
    <t xml:space="preserve">Reconstrucción con concreto hidráulico del Blvd. Manuel Márquez de León, Tramo Isabel La Católica a México, en la Ciudad de La Paz, municipio de La Paz, Baja California Sur </t>
  </si>
  <si>
    <t>Rehabilitación con carpeta asfáltica de 7.00 cms de espesor del Crucero Carretera Transpeninsular La Paz -  San José del Cabo intersección Calz. El Camino Real, en la Ciudad de La Paz, municipio de La Paz, Baja California Sur</t>
  </si>
  <si>
    <t>Ramo 23 Provisiones Salariales y Economicas R141-Fideicomiso para la Infraestructura en los Estados (FIES)</t>
  </si>
  <si>
    <t>Secretaría de Planeación Urbana, Infraestructura, Movilidad, Medio Ambiente y Recursos Naturales
Programas y Proyectos de Inversión
Del 01 de enero al 31 de diciembre del 2022</t>
  </si>
  <si>
    <r>
      <rPr>
        <sz val="10"/>
        <color theme="1"/>
        <rFont val="Arial"/>
        <family val="2"/>
      </rPr>
      <t xml:space="preserve">Revisó </t>
    </r>
    <r>
      <rPr>
        <b/>
        <sz val="10"/>
        <color theme="1"/>
        <rFont val="Arial"/>
        <family val="2"/>
      </rPr>
      <t xml:space="preserve">                                                                                                                       Arq. María de Jesús Arce Cordero                                                    </t>
    </r>
    <r>
      <rPr>
        <sz val="10"/>
        <color theme="1"/>
        <rFont val="Arial"/>
        <family val="2"/>
      </rPr>
      <t>Directora de Administración e Informática</t>
    </r>
  </si>
  <si>
    <r>
      <rPr>
        <sz val="10"/>
        <color theme="1"/>
        <rFont val="Arial"/>
        <family val="2"/>
      </rPr>
      <t>Autorizó</t>
    </r>
    <r>
      <rPr>
        <b/>
        <sz val="10"/>
        <color theme="1"/>
        <rFont val="Arial"/>
        <family val="2"/>
      </rPr>
      <t xml:space="preserve">                                                                                                                                      Arq. Carolina Armenta Cervantes                                                                   </t>
    </r>
    <r>
      <rPr>
        <sz val="10"/>
        <color theme="1"/>
        <rFont val="Arial"/>
        <family val="2"/>
      </rPr>
      <t>Secretaria de Planeación Urbana, Infrastructura, Movilidad,                                      Medio Ambiente y Recursos Naturales</t>
    </r>
  </si>
  <si>
    <t>Ampliación de la Carretera Transpeninsular en su tramo Guerrero Negro- Vizcaíno de 6 a 9 metros de sección en una longitud de 15.5 km, así como el Entronque  Guerrero Negro y sus señalamiento, en el Estado de Baja California Sur</t>
  </si>
  <si>
    <t>Ingreso EXT Ramo 09(SCT)</t>
  </si>
  <si>
    <t>Modernización del Camino Ramal a San Francisco de la Sierra, del km 29+500 al km 36+200, en el Municipio de Mulegé, Baja California Sur.</t>
  </si>
  <si>
    <t>07201.10100764.530.12352001</t>
  </si>
  <si>
    <t>07201.10100764.530.12352002</t>
  </si>
  <si>
    <t>Atención necesaria a los caminos afectados y derivados de la Declaratoria de Desastre Natural por la ocrrencia de lluvia severa, inundación fluvial y vientos fuertes del 07 al 09 de septiembre de 2022 (Huracán Kay), en los municipios de La Paz, Comondú y Mulegé, el Estado de Baja California Sur</t>
  </si>
  <si>
    <t>07201.10100764.101.12352024</t>
  </si>
  <si>
    <t>Rehabilitación del parque en la colonia Villas de Guadalupe, en la ciudad de La Paz, municipio de La Paz, Baja California Sur.</t>
  </si>
  <si>
    <t>Bajo protesta de decir verdad declaramos que los Estados Financieros y sus notas, son razonablemente correctos y son responsabilidad del emisor.</t>
  </si>
  <si>
    <t>DIRECTOR DE ADMINISTRACIÓN Y FINANZAS</t>
  </si>
  <si>
    <t>DIRECTORA GENERAL</t>
  </si>
  <si>
    <t>JUAN MANUEL REYES CERVANTES</t>
  </si>
  <si>
    <t>LIC. FERNANDA MARISOL VILLARREAL GONZALEZ</t>
  </si>
  <si>
    <t>CDB</t>
  </si>
  <si>
    <t>SFG</t>
  </si>
  <si>
    <t>FISE 2022</t>
  </si>
  <si>
    <t>FAIS/FISE RAMO 33</t>
  </si>
  <si>
    <t>Nombre del Ente Público
Programas y Proyectos de Inversión
Del 01 DE ENERO al 31 DE DICIEMBRE 2022</t>
  </si>
  <si>
    <t>AUTORIZO</t>
  </si>
  <si>
    <t>REVISO</t>
  </si>
  <si>
    <t>Secretaría del Trabajo, Bienestar y Desarrollo Social
Programas y Proyectos de Inversión Electrificación y Energía Alterna 
Del 03 de enero al 31 de diciembre del 2022</t>
  </si>
  <si>
    <t>SG. ELECTRIFICACIÓN / ENERGÍA ALTERNA</t>
  </si>
  <si>
    <t>ELECTRIFICACIÓN MEDIANTE INSTALACIÓN DE SISTEMAS FOTOVOLTAICOS DE ILUMINACIÓN BÁSICA EN 15 RANCHOS DE LA ZONA CADEJÉ</t>
  </si>
  <si>
    <t>SE INSTALARÁ UN MÓDULO SOLAR DE 150 WATTS, UN CONTRALADOR DE 10 AMPERES, UNA CAJA DE FUSIBLE DE 5 AMPERES, UN INVERSOR DE 500 WATTS, UNA BATERÍA MODELO L31T/S DE 105 AMPERES (12 VOLTIOS), CABLES, SOPORTE TUBULAR Y ACCESORIOS</t>
  </si>
  <si>
    <t>SECRETARIA DEL TRABAJO, BIENESTAR Y DESARROLLO SOCIAL</t>
  </si>
  <si>
    <t>EQUIPO</t>
  </si>
  <si>
    <t>ELECTRIFICACIÓN MEDIANTE INSTALACIÓN DE SISTEMAS FOTOVOLTAICOS DE ILUMINACIÓN BÁSICA EN 4 RANCHOS DE LA ZONA SAN DIONICIO DE QUEPO</t>
  </si>
  <si>
    <t>ELECTRIFICACIÓN MEDIANTE INSTALACIÓN DE SISTEMAS FOTOVOLTAICOS DE ILUMINACIÓN BÁSICA EN 11 RANCHOS DE LA ZONA SAN LUIS GONZAGA - EL SAUCE</t>
  </si>
  <si>
    <t>ELECTRIFICACIÓN MEDIANTE REHABILITACIÓN DE PLACAS SOLARES EN 9  RANCHOS DE LA ZONA SAN DIONICIO DE QUEPO FALTA UN BENEFICIARIO</t>
  </si>
  <si>
    <t>SE INSTALARÁ UN CONTROLADOR DE 10 AMPERES, UN DIODO, CUATRO FOCOS LED 12 VOTS 9 WATTS CON ROSCA TIPO BAQUELITA, UN INVERSOR DE 750 WATTS, UNA BATERÍA MODELO L31T/S DE 105 AMPERES (12 VOLTIOS), 10 MTS DE CABLE POT AWG 2 X 14 PARA LÁMPARAS, 2 MTS CABLE DE USO RUDO CON PROTECCIÓN UV AWG 2 X 12, CUATRO LOTE ACCESORIOS PARA INSTALACIÓN (APAGADORES, GRAPAS, PIJAS, TERMINALES,ETC)</t>
  </si>
  <si>
    <t>ELECTRIFICACIÓN MEDIANTE REHABILITACIÓN DE PLACAS SOLARES EN 5  RANCHOS DE LA ZONA SAN JOSÉ DE LA NORIA</t>
  </si>
  <si>
    <t>ELECTRIFICACIÓN MEDIANTE REHABILITACIÓN DE PLACAS SOLARES EN 3 RANCHOS DE LA ZONA SAN LUIS GONZAGA - EL SAUCE</t>
  </si>
  <si>
    <t>ELECTRIFICACIÓN MEDIANTE REHABILITACIÓN DE PLACAS SOLARES EN 13 RANCHOS DE LA ZONA TEQUESQUITE</t>
  </si>
  <si>
    <t>SUMINISTRO E INSTALACIÓN DE EQUIPO DE BOMBEO POR ENERGÍA SOLAR PARA USO DOMÉSTICO (RANCHO SAN JUDAS)</t>
  </si>
  <si>
    <t>Se instalarán 4 Módulos Solar de 335 watts cada uno, 1 de Lote Soporte de Aluminio con tornillería de acero inoxidable resistente a la corrosión para colocación de módulos solares, 1 Controlador de carga compatible con las características de la bomba solar, 1 Bomba Sumergible, 1 Lote de Cable sumergible 3x12, 1 Lote de Sistema de tierra y protección contra sobre voltaje, supresor de rayos LA-302-DC, 1 Lote de Interruptor seccionador Square D D221 en gabinete de seguridad para intemperie, 1 Lote de Tubería para columna de descarga en PVC Hidráulico C-40 de 1 1/4 reducción bushing, niple galvanizado de 10"x3, codo de 90°, Coples, termocontractil y cuerda, 1 Medidor de flujo para uso intemperie, 1 Lote de Línea de conducción eléctrica del Brocal al arreglo Fotovoltaico, 1 Lote de Construcción de bases de Concreto para instalación del soporte de aluminio para arreglo fotovoltaico</t>
  </si>
  <si>
    <t>SUMINISTRO E INSTALACIÓN DE EQUIPO DE BOMBEO POR ENERGÍA SOLAR PARA USO DOMÉSTICO RANCHO LA TORRE EN  SAN UIS GONZAGA</t>
  </si>
  <si>
    <t xml:space="preserve">Un Módulo Solar de 455watts, un Lote de Soporte de Aluminio con tornillería de acero inoxidable resistente a la corrosión para colocación de módulos solares, un Controlador de carga compatible con las características de la bomba solar, una Bomba Sumergible, un Lote de Cable sumergible 3x12, un Lote de Sistema de tierra y protección contra sobre voltaje, supresor de rayos LA-302-DC, un Lote de Interruptor seccionador en gabinete de seguridad para intemperie, un Lote de Tubería para columna de descarga en PVC Hidráulico C-40 de 1 1/4 reducción bushing, niple galvanizado de 10"x3, codo de 90°, Coples, termocontractil y cuerda, un Medidor de flujo para uso intemperie, un Lote de Línea de conducción eléctrica del Brocal al arreglo Fotovoltaico, un Lote de Construcción de bases de Concreto para instalación del soporte de aluminio para arreglo fotovoltaico </t>
  </si>
  <si>
    <t>MANTENIMIENTO DE GENERADOR DE ENERGÍA ELÉCTRICO EN BAHIA MAGDALENA</t>
  </si>
  <si>
    <t>SUMINISTRO E INSTALACIÓN DE BATERÍA, ACEITE, ANTICOGELANTE Y FILTROS.</t>
  </si>
  <si>
    <t>DIAGNÓSTICO DE LOS DAÑOS PROVOCADOS POR EL HURARÁN KAY EN EL SISTEMA AISLADO, EN BAHIA MAGDALENA</t>
  </si>
  <si>
    <t>ELABORACIÓN DE DIAGNÓSTICO DE LOS DAÑOS PROVOCADOS POR EL HURACAN KAY EN LA RED DE DISTRIBUCIÓN DE ENERGÍA ELÉCTRICA; ASÍ COMO REVISIÓN DEL GENERADOR DE ENERGÍA ELÉCTRICA</t>
  </si>
  <si>
    <t>SERVICIO</t>
  </si>
  <si>
    <t>DIAGNÓSTICO DE LOS DAÑOS PROVOCADOS POR EL HURARÁN KAY EN EL SISTEMA AISLADO EN PUERTO ALCATRAZ</t>
  </si>
  <si>
    <t>DIAGNÓSTICO DE LOS DAÑOS PROVOCADOS POR EL HURARÁN KAY EN EL SISTEMA AISLADO EN SAAN JUANICO</t>
  </si>
  <si>
    <t>ELECTRIFICACIÓN MEDIANTE INSTALACIÓN DE SISTEMAS FOTOVOLTAICOS DE ILUMINACIÓN BÁSICA EN 5 RANCHOS DE LA ZONA AGUA VERDE</t>
  </si>
  <si>
    <t>ELECTRIFICACIÓN MEDIANTE INSTALACIÓN DE SISTEMAS FOTOVOLTAICOS DE ILUMINACIÓN BÁSICA EN 3 RANCHOS DE LA ZONA SAN JAVIER</t>
  </si>
  <si>
    <t>ELECTRIFICACIÓN MEDIANTE INSTALACIÓN DE SISTEMAS FOTOVOLTAICOS DE ILUMINACIÓN BÁSICA EN 3 RANCHO DE LA ZONA EL PELOTEADO</t>
  </si>
  <si>
    <t>ELECTRIFICACIÓN MEDIANTE INSTALACIÓN DE SISTEMAS FOTOVOLTAICOS DE ILUMINACIÓN BÁSICA EN 7 RANCHOS DE LA ZONA SAN JUAN B. LONDÓ</t>
  </si>
  <si>
    <t>ELECTRIFICACIÓN MEDIANTE INSTALACIÓN DE SISTEMAS FOTOVOLTAICOS DE ILUMINACIÓN BÁSICA EN 6 RANCHOS DE LA ZONA TEMBABICHI</t>
  </si>
  <si>
    <t>ELECTRIFICACIÓN MEDIANTE INSTALACIÓN DE SISTEMAS FOTOVOLTAICOS DE ILUMINACIÓN BÁSICA EN 6 VIVIENDAS DE LA ZONA EL JUNCALITO</t>
  </si>
  <si>
    <t>ELECTRIFICACIÓN MEDIANTE REHABILITACIÓN DE PLACAS SOLARES EN 17 RANCHOS DE LA ZONA SAN JUAN B. LONDÓ</t>
  </si>
  <si>
    <t>ELECTRIFICACIÓN MEDIANTE REHABILITACIÓN DE PLACAS SOLARES EN 4 VIVIENDAS DE LA ZONA SAN NICOLÁS</t>
  </si>
  <si>
    <t>ELECTRIFICACIÓN MEDIANTE REHABILITACIÓN DE PLACAS SOLARES EN 9 RANCHOS DE LA ZONA TEMBABICHI</t>
  </si>
  <si>
    <t>SUMINISTRO E INSTALACIÓN DE EQUIPO DE BOMBEO POR ENERGÍA SOLAR PARA USO DOMÉSTICO, ZONA TEMBABICHE</t>
  </si>
  <si>
    <t>SE INSTALARÁ 4 MODULO SOLAR DE 335 WATTS; 1 LTE. SOPORTE DE ALUMINIO CON TORNILLERÍA DE ACERO INOXIDABLE RESISTENTE A LA CORROSIÓN PARA COLOCACIÓN DE MÓDULOS SOLARES; 1 PZA. CONTROLADOR DE CARGA MARCA COMPATIBLE CON LAS CARACTERÍSTICAS DE LA BOMBA SOLAR; 1 PZA. BOMBA SUMERGIBLE; 1 LTE. CABLE SUMERGIBLE 3X12; 1 LTE. SISTEMA DE TIERRA Y PROTECCIÓN CONTRA SOBRE VOLTAJE, SUPRESOR DE RAYOS LA-302-DC $ 4,000.00; 1 LTE. INTERRUPTOR SECCIONADOR EN GABINETE DE SEGURIDAD PARA INTEMPERIE;  LTE. TUBERÍA PARA COLUMNA DE DESCARGA EN PVC HIDRÁULICO C-40 DE 22, REDUCCIÓN BUSHING, NIPLE GALVANIZADO DE 10"X3, CODO DE 90°, COPLES, TERMOCONTRACTIL Y CUERDA; 1 PZA. MEDIDOR DE FLUJO PARA USO INTEMPERIE; DOS PIEZAS TINACO DE ALMACENAMIENTO DE 5000 LTS.; 1 LTE. LÍNEA DE CONDUCCIÓN ELÉCTRICA DEL BROCAL AL ARREGLO FOTOVOLTAICO; 1 LTE. CONSTRUCCIÓN DE BASES DE CONCRETO PARA INSTALACIÓN DEL SOPORTE DE ALUMINIO PARA ARREGLO FOTOVOLTAICO; 1 SRV. INSTALACIÓN, PROGRAMACIÓN Y PUESTA EN MARCHA EN LA COMUNIDAD DE TEMBABICHI DEL MUNICIPIO DE LORETO</t>
  </si>
  <si>
    <t>ELECTRIFICACIÓN MEDIANTE INSTALACIÓN DE SISTEMAS FOTOVOLTAICOS DE ILUMINACIÓN BÁSICA EN 13 RANCHOS DE LA ZONA SAN JOAQUÍN</t>
  </si>
  <si>
    <t xml:space="preserve">ELECTRIFICACIÓN MEDIANTE INSTALACIÓN DE SISTEMAS FOTOVOLTAICOS DE ILUMINACIÓN BÁSICA EN 6 RANCHOS DE LA ZONA SANTA AGUEDA </t>
  </si>
  <si>
    <t>ELECTRIFICACIÓN MEDIANTE INSTALACIÓN DE SISTEMAS FOTOVOLTAICOS DE ILUMINACIÓN BÁSICA EN 2 RANCHOS DE LA ZONA DE SANTA MARTHA</t>
  </si>
  <si>
    <t>ELECTRIFICACIÓN MEDIANTE INSTALACIÓN DE SISTEMAS FOTOVOLTAICOS DE ILUMINACIÓN BÁSICA EN 3 RANCHOS DE LA ZONA DE EL PATROCINIO</t>
  </si>
  <si>
    <t>ELECTRIFICACIÓN MEDIANTE INSTALACIÓN DE SISTEMAS FOTOVOLTAICOS DE ILUMINACIÓN BÁSICA EN 6 RANCHOS DE LA ZONA SAN JOSÉ DE MAGDALENA</t>
  </si>
  <si>
    <t>ELECTRIFICACIÓN MEDIANTE REHABILITACIÓN DE PLACAS SOLARES EN 21 RANCHOS DE LA ZONA SAN JUAN DE LAS PILAS</t>
  </si>
  <si>
    <t>ELECTRIFICACIÓN MEDIANTE REHABILITACIÓN DE PLACAS SOLARES EN 6 RANCHOS DE LA ZONA EL PATROCINIO</t>
  </si>
  <si>
    <t>ELECTRIFICACIÓN MEDIANTE REHABILITACIÓN DE PLACAS SOLARES EN 3 RANCHOS DE LA ZONA SAN JOAQUÍN-SANTA ÁGUEDA-SANTA MARTHA</t>
  </si>
  <si>
    <t xml:space="preserve">REHABILITACIÓN DE UN GENERADOR DE ENERGÍA ELÉCTRICA EN SAN JOSÉ DE GRACIA MULEGÉ </t>
  </si>
  <si>
    <t>SUMINISTRO E INSTALACIÓN DE MATERIALES PARA EL MANTENIMIENTO PREVENTIVO A GENERADOR, REALIZANDO LOS CAMBIOS DE BATERÍAS, ACEITE, ANTICONGELANTE Y FILTROS; ASÍ COMO SUMINSTRO E INSTALACION DE BOMBA DE INYECCION PARA EL GENERADOR</t>
  </si>
  <si>
    <t>DIAGNÓSTICO DE LOS DAÑOS PROVOCADOS POR EL HURACÁN KAY EN EL SISTEMA AISLADO DE EL DATIL, MULEGÉ</t>
  </si>
  <si>
    <t>ELABORACIÓN DE DIAGNÓSTICO DE LOS DAÑOS PROVOCADOS POR EL HURACAN KAY EN LA RED DE DISTRIBUCIÓN DE ENERGÍA ELÉCTRICA DEL DATIL; ASÍ COMO REVISIÓN DEL GENERADOR DE ENERGÍA ELÉCTRICA</t>
  </si>
  <si>
    <t>DIAGNÓSTICO DE LOS DAÑOS PROVOCADOS POR EL HURACÁN KAY EN EL SISTEMA AISLADO DESAN JOSÉ DE GRACIA Y CADEJÉ</t>
  </si>
  <si>
    <t>ELABORACIÓN DE DIAGNÓSTICO DE LOS DAÑOS PROVOCADOS POR EL HURACAN KAY EN LA RED DE DISTRIBUCIÓN DE ENERGÍA ELÉCTRICA; ASÍ COMO REVISIÓN DEL GENERADOR DE ENERGÍA ELÉCTRICA DE SAN JOSÉ DE GRACIA EN MULEGÉ Y CADEJÉ EN COMONDÚ.</t>
  </si>
  <si>
    <t>SERVICIOS</t>
  </si>
  <si>
    <t>LIC. GOLFREDO MEZA COTA DIRECTOR DE DESARROLLO SOCIAL Y HUMANO</t>
  </si>
  <si>
    <t>SECRETARÍA DEL TRABAJO, BIENESTAR Y DESARROLLO SOCIAL
Programas y Proyectos de Inversión
De Enero 2022 a Diciembre 2022</t>
  </si>
  <si>
    <t>SG. ELECTRIFICACIÓN</t>
  </si>
  <si>
    <t>AMP R.D. DE ENERGÍA ELÉCTRICA DE LA COLONIA NUEVA MULEGÉ EN LA HEROICA MULEGÉ</t>
  </si>
  <si>
    <t>SE INSTALARÁN 21 POSTES Y 10 TRANSFORMADORES QUE SUMAN 375 KVA Y SE EXTENDERÁN 0.930 KM DE LÍNEA PRIMARIA</t>
  </si>
  <si>
    <t>RED</t>
  </si>
  <si>
    <t>AMP R.D. DE ENERGÍA ELÉCTRICA DEL POBLADO DE PALO VERDE</t>
  </si>
  <si>
    <t xml:space="preserve">SE INSTALARÁN 3 TRANSFORMADORES QUE SUMAN 112.5 KVA Y SE EXTENDERÁN 0.450 KM DE LÍNEA PRIMARIA </t>
  </si>
  <si>
    <t>AMP R.D. DE ENERGÍA ELÉCTRICA DE LAS CALLES ALONDRA E/GARCETA Y COLIBRI DE LA COLONIA LA RIVERA EN LORETO</t>
  </si>
  <si>
    <t>SE INSTALARÁN 4 POSTES Y 2 TRANSFORMADORES QUE SUMAN 50 KVA Y SE EXTENDERÁN 0.161 KM DE LÍNEA PRIMARIA Y 0.100 KM DE LÍNEA SECUNDARIA</t>
  </si>
  <si>
    <t>AMP R.D. DE ENERGÍA ELÉCTRICA DE LAS CALLES TOROTE, UÑA DE GATO Y HUIZACHE DE LA COLONIA SAN ISIDRO LABRADOR 3a ETAPA EN CIUDAD CONSTITUCIÓN</t>
  </si>
  <si>
    <t>SE INSTALARÁN 29 POSTES Y 6 TRANSFORMADORES QUE SUMAN 225 KVA Y SE EXTENDERÁN 1.260 KM DE LÍNEA PRIMARIA Y 1.380 KM DE LÍNEA SECUNDARIA</t>
  </si>
  <si>
    <t>AMP R.D. DE ENERGÍA ELÉCTRICA DE LA CALLE MICHOCAN EN ELEJIDO LEY FEDERAL DE AGUAS #4</t>
  </si>
  <si>
    <t>SE INSTALARÁ 1 POSTE SE EXTENDERÁN 0.050 KM DE LÍNEA SECUNDARIA</t>
  </si>
  <si>
    <t>AMPLIACIÓN DE LA RED DE DISTRIBUCIÓN DE ENERGÍA ELÉCTRICA DE LA CALLE  OSCAR VILLEGAS DE LA COLONIA OSCAR VILLEGAS DEL EJIDO SANTO DOMINGO</t>
  </si>
  <si>
    <t>SE INSTALARÁN 4 POSTES Y 1 TRANSFORMADOR 25 KVA Y SE EXTENDERÁN 0.220 KM DE LÍNEA SECUNDARIA</t>
  </si>
  <si>
    <t>AMPLIACIÓN DE LA RED DE DISTRIBUCIÓN DE ENERGÍA ELÉCTRICA DE LA  COLONIA AMPLIACIÓN VISTA HERMOSA 2a ETAPA EN LA PAZ</t>
  </si>
  <si>
    <t>SE INTERCALARÁN 2 POSTES DE 12 MTS. Y SE INSTALARÁN 2 TRANSFORMADORES (1 DE 25 KVA Y 1 DE 37.5 KVA) Y 3 RETENIDAS DE BANQUETA Y SE UTILIZARÁN 0.150 KM DE CABLE MÚLTIPLE</t>
  </si>
  <si>
    <t>AMPLIACIÓN DE LA RED DE DISTRIBUCIÓN DE ENERGÍA ELÉCTRICA DE LA COLONIA VISTA AL MAR EN EL EJIDO EL CENTENARIO</t>
  </si>
  <si>
    <t>SE INSTALARÁN 8 POSTES DE 12 MTS Y 3 TRANSFORMADORES DE 25 KVA  HACIENDO UN TOTAL DE 75 KVA PARA CONSTRUIR 0.296 KM DE LINEA PRIMARIA Y 0.254 KM DE LÍNEA SECUNDARIA</t>
  </si>
  <si>
    <t>AMPLIACIÓN DE LA RED DE DISTRIBUCIÓN DE ENERGÍA ELÉCTRICA DE LA CALLE MICHOACÁN EN EL EJIDO CHAMETLA</t>
  </si>
  <si>
    <t>SE INSTALARÁN 4 POSTES (3 POSTES DE 12 MTS Y 1 POSTE DE 9 MTS) Y 1 TRANSFORMADOR DE 25 KVA PARA CONSTRUIR 0.090 KM DE LINEA PRIMARIA Y 0.076 KM DE CABLE MÚLTIPLE ALUMINIO</t>
  </si>
  <si>
    <t>AMPLIACIÓN DE LA RED DE DISTRIBUCIÓN DE ENERGÍA ELÉCTRICA DEL BARRIO LA ARDILLA EN TODOS SANTOS</t>
  </si>
  <si>
    <t>SE INSTALARÁN 10 POSTES(8 POSTES DE 12 MTS Y 2 POSTES DE 9 MTS) Y 2 TRANSFORMADORES DE 25 KVA  HACIENDO UN TOTAL DE 50 KVA PARA CONSTRUIR 0.406 KM DE LINEA PRIMARIA Y 0.072 KM DE CABLE MÚLTIPLE</t>
  </si>
  <si>
    <t>AMPLIACIÓN DE LA RED DE DISTRIBUCIÓN DE ENERGÍA ELÉCTRICA DE LA COLONIA MAGISTERIAL 2a ETAPA EN EL EJIDO JUAN DOMÍNGUEZ COTA</t>
  </si>
  <si>
    <t>SE INSTALARÁN 5 POSTES (3 DE 12 MTS. Y 2 DE 9 MTS.) Y UN TRANSFORMADOR DE 25 KVA. PARA CONSTRUIR 0.200 KM DE LÍNEA PRIMARIA</t>
  </si>
  <si>
    <t>AMPLIACIÓN DE LA RED DE DISTRIBUCIÓN DE ENERGÍA ELÉCTRICA A UN COSTADO MATERIALES VAESA ENTRADA POR BOULEVARD  JUAN DOMÍNGUEZ COTA  DEL EJIDO JUAN DOMÍNGUEZ COTA</t>
  </si>
  <si>
    <t>SE INSTALARÁ UN POSTE DE 9 MTS Y 2 RETENIDAS DE BANQUETA Y SE EXTENDERÁN 0.65 KM DE CABLE MÚLTIPLE</t>
  </si>
  <si>
    <t xml:space="preserve">AMP. R.D. AMP. R.D. COLONIAS NUEVA ESPERANZA Y GUADALUPANA </t>
  </si>
  <si>
    <t>SE INSTALARÁN 115 POSTES (109 DE 12 MTS. Y 6 DE 9 MTS.), 107 TRANSFORMADORES DE 25 KVA QUE SUMAN 2,675 KVA, 115 LÁMPARAS PARA ALUMBRADO PÚBLICO Y 8 MURETES, PARA CONSTRUIR 4.910 KM DE LÍNEA PRIMARIA PARA PROPORCIONAR 844 SERVICIOS</t>
  </si>
  <si>
    <t>LIC. GOLFREDO MEZA COTA   DIRECTOR DE DESARROLLO SOCIAL Y HUMANO</t>
  </si>
  <si>
    <t>Firma de los responsables</t>
  </si>
  <si>
    <t>Sello oficial del ENTE.</t>
  </si>
  <si>
    <t>Comisión Estatal del Agua
Programas y Proyectos de Inversión
Del 1 de Enero al  31 de Diciembre de 2022</t>
  </si>
  <si>
    <t>11D02.43201170.101.12710006</t>
  </si>
  <si>
    <t>Construcción y mejoramiento de la infraestructura hidráulica</t>
  </si>
  <si>
    <t>Proyecto de actualización del marco normativo para el fortalecimiento del sector hídrico en B.C.S.</t>
  </si>
  <si>
    <t>11D02</t>
  </si>
  <si>
    <t>Rehabilitación</t>
  </si>
  <si>
    <t>11D02.43201170.530.12353001</t>
  </si>
  <si>
    <t>Rehabilitación y Equipamiento de Pozo No. 25</t>
  </si>
  <si>
    <t>11D02.43201170.530.12353002</t>
  </si>
  <si>
    <t>Rehabilitación y Equipamiento de Pozo No. 6</t>
  </si>
  <si>
    <t>11D02.43201170.530.12353003</t>
  </si>
  <si>
    <t>Rehabilitación y Equipamiento de Pozo No. 4</t>
  </si>
  <si>
    <t>11D02.43201170.530.12353004</t>
  </si>
  <si>
    <t>Rehabilitación y Equipamiento de Pozo No. 14</t>
  </si>
  <si>
    <t>11D02.43201170.530.12353005</t>
  </si>
  <si>
    <t>Rehabilitación y Equipamiento de Pozo No. 17-Bis</t>
  </si>
  <si>
    <t>11D02.43201170.530.12353006</t>
  </si>
  <si>
    <t>Rehabilitación y Equipamiento de Pozo No. 19-R</t>
  </si>
  <si>
    <t>11D02.43201170.530.12353007</t>
  </si>
  <si>
    <t>Rehabilitación y Equipamiento de Pozo No. 27</t>
  </si>
  <si>
    <t>11D02.43201170.530.12353008</t>
  </si>
  <si>
    <t>Rehabilitación y Equipamiento de Pozo No. 28</t>
  </si>
  <si>
    <t>11D02.43201170.530.12353009</t>
  </si>
  <si>
    <t>Rehabilitación y Equipamiento de Pozo No. 26</t>
  </si>
  <si>
    <t>11D02.43201170.530.12353011</t>
  </si>
  <si>
    <t>Construcción de la red de alcantarillado sanitario en la colonia INVI Palo Bola Municipio deComondú, B.C.S.</t>
  </si>
  <si>
    <t>Obra</t>
  </si>
  <si>
    <t>11D02.43201170.530.12353012</t>
  </si>
  <si>
    <t>Construcción de la red de agua potable en el poblado El Ranchito, consistente en 0.7 km de tubería dePVC tipo Anger de 3 de diámetro RD 32.5 Y 29 tomas domiciliarias, Municipio de Comondú, B.C.S.</t>
  </si>
  <si>
    <t>11D02.43201170.530.12353013</t>
  </si>
  <si>
    <t>Construcción de la red de alcantarillado sanitario en la colonia Las Palmas en Ciudad Constitución, consistente en 1.5 km de tubería de PVC sanitario de 8 de diámetro SDR 35, 56 descargas domiciliarias, 0.6 kilómetros de emisor a presión, estación de bombeo y equipamiento electromecánico, en el Municipio de Comondú, B.C.S.</t>
  </si>
  <si>
    <t>11D02.43201170.530.12357001</t>
  </si>
  <si>
    <t>Reposición de motor eléctrico vertical de 150 HP del pozo número 2 de Santa Rosalía, derivado de las afectaciones por la Tormenta Tropical Javier</t>
  </si>
  <si>
    <t>Equipo</t>
  </si>
  <si>
    <t>11D02.43201170.530.12357002</t>
  </si>
  <si>
    <t>Adquisición de equipos y materiales para las Plantas Desalinizadoras de las localidades rurales de Comondú y Mulegé, B.C.S.</t>
  </si>
  <si>
    <t>11D02.43201170.530.12357003</t>
  </si>
  <si>
    <t>Adquisición de 1 pza Levelogger 5 water level &amp; temperatura logger range 30mts Codigo 114612 y 2 pzas Levelogger 5 water level &amp; temperatura logger range 100 mts Codigo 114613</t>
  </si>
  <si>
    <t>Pieza</t>
  </si>
  <si>
    <t>11D02.43201170.530.12467001</t>
  </si>
  <si>
    <t>Herramientas  y refacciones mayores</t>
  </si>
  <si>
    <t>11D02.43201170.530.12710004</t>
  </si>
  <si>
    <t>Estudio básico para presa de control de avenidas y recargas de acuífero en el arroyo La Palma, municipio de La Paz, B.C.S.</t>
  </si>
  <si>
    <t>11D02.43201170.530.12710005</t>
  </si>
  <si>
    <t>Catastro Técnico de la Infraestructura Hidráulica de la Ciudad de La Paz, B.C.S.</t>
  </si>
  <si>
    <t>11D02.43201170.530.12710007</t>
  </si>
  <si>
    <t>Elaboración de términos de referencia para la modernización de sistema comercial y actualización de padrón de usuarios de Mulegé</t>
  </si>
  <si>
    <t>Estudio</t>
  </si>
  <si>
    <t>11D02.43201170.530.12710008</t>
  </si>
  <si>
    <t>Actualización geohidrológica del acuífero El Carrizal, Estado de Baja California Sur</t>
  </si>
  <si>
    <t>11D02.43201170.530.12710009</t>
  </si>
  <si>
    <t>Elaboración de estudios ambientales para la construcción yoperación de sistema de tratamiento de aguas residuales enla localidad de El Pescadero, Municipio de La Paz, B.C.S.</t>
  </si>
  <si>
    <t>11D02.43201170.530.12710010</t>
  </si>
  <si>
    <t>Proyecto ejecutivo de alcantarillado sanitario en la colonia Punta de Agua y El Ranchito en Heroica Mulegé, Municipio de Mulegé, B.C.S.</t>
  </si>
  <si>
    <t>11D02.43201170.530.12710011</t>
  </si>
  <si>
    <t>Proyecto ejecutivo de agua potable y alcantarillado sanitario en las colonias Solidaridad y Libertad en Guerrero Negro, Municipio de Mulegé, B.C.S.</t>
  </si>
  <si>
    <t>11D02.43201170.538.12356011</t>
  </si>
  <si>
    <t>Previsión obras y Acciones FISE</t>
  </si>
  <si>
    <t>Obras  e Indirectos</t>
  </si>
  <si>
    <t>Total Reporte</t>
  </si>
  <si>
    <t xml:space="preserve"> </t>
  </si>
  <si>
    <t>Ing.Lesvia Tatiana Davis Monzón</t>
  </si>
  <si>
    <t>Lic.Olivier Gerardo Montaño</t>
  </si>
  <si>
    <t>Ing Uriel  Cano Castro</t>
  </si>
  <si>
    <t>Directora General</t>
  </si>
  <si>
    <t>Coordinador Administrativo</t>
  </si>
  <si>
    <t>Coordinador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</si>
</sst>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quot;$&quot;#,##0.00"/>
  </numFmts>
  <fonts count="20" x14ac:knownFonts="1">
    <font>
      <sz val="8"/>
      <color theme="1"/>
      <name val="Arial"/>
      <family val="2"/>
    </font>
    <font>
      <sz val="10"/>
      <name val="Arial"/>
      <family val="2"/>
    </font>
    <font>
      <sz val="11"/>
      <color indexed="8"/>
      <name val="Calibri"/>
      <family val="2"/>
    </font>
    <font>
      <sz val="11"/>
      <color theme="1"/>
      <name val="Calibri"/>
      <family val="2"/>
      <scheme val="minor"/>
    </font>
    <font>
      <sz val="9"/>
      <color theme="1"/>
      <name val="Arial"/>
      <family val="2"/>
    </font>
    <font>
      <sz val="8"/>
      <color theme="1"/>
      <name val="Arial"/>
      <family val="2"/>
    </font>
    <font>
      <b/>
      <sz val="11"/>
      <name val="Arial"/>
      <family val="2"/>
    </font>
    <font>
      <b/>
      <sz val="10"/>
      <name val="Arial"/>
      <family val="2"/>
    </font>
    <font>
      <sz val="9"/>
      <color theme="1"/>
      <name val="Calibri"/>
      <family val="2"/>
      <scheme val="minor"/>
    </font>
    <font>
      <sz val="9"/>
      <name val="Arial"/>
      <family val="2"/>
    </font>
    <font>
      <b/>
      <sz val="10"/>
      <color theme="1"/>
      <name val="Arial"/>
      <family val="2"/>
    </font>
    <font>
      <sz val="10"/>
      <color theme="1"/>
      <name val="Arial"/>
      <family val="2"/>
    </font>
    <font>
      <sz val="8"/>
      <name val="Arial"/>
      <family val="2"/>
    </font>
    <font>
      <b/>
      <sz val="8"/>
      <color theme="1"/>
      <name val="Arial"/>
      <family val="2"/>
    </font>
    <font>
      <b/>
      <sz val="8"/>
      <name val="Arial"/>
      <family val="2"/>
    </font>
    <font>
      <sz val="7"/>
      <color theme="1"/>
      <name val="Arial"/>
      <family val="2"/>
    </font>
    <font>
      <sz val="6"/>
      <color theme="1"/>
      <name val="Arial"/>
      <family val="2"/>
    </font>
    <font>
      <b/>
      <sz val="7"/>
      <color theme="1"/>
      <name val="Arial"/>
      <family val="2"/>
    </font>
    <font>
      <b/>
      <sz val="12"/>
      <name val="Arial"/>
      <family val="2"/>
    </font>
    <font>
      <b/>
      <sz val="12"/>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1">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9" fontId="5" fillId="0" borderId="0" applyFont="0" applyFill="0" applyBorder="0" applyAlignment="0" applyProtection="0"/>
    <xf numFmtId="0" fontId="1" fillId="0" borderId="0"/>
    <xf numFmtId="43" fontId="5" fillId="0" borderId="0" applyFont="0" applyFill="0" applyBorder="0" applyAlignment="0" applyProtection="0"/>
    <xf numFmtId="44" fontId="5" fillId="0" borderId="0" applyFont="0" applyFill="0" applyBorder="0" applyAlignment="0" applyProtection="0"/>
  </cellStyleXfs>
  <cellXfs count="163">
    <xf numFmtId="0" fontId="0" fillId="0" borderId="0" xfId="0"/>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7" fillId="2" borderId="1" xfId="16"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4" xfId="11" applyFont="1" applyFill="1" applyBorder="1" applyAlignment="1" applyProtection="1">
      <alignment horizontal="center" vertical="center"/>
      <protection locked="0"/>
    </xf>
    <xf numFmtId="0" fontId="7" fillId="2" borderId="5" xfId="16"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4" fontId="7" fillId="2" borderId="6" xfId="11" applyNumberFormat="1"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3" borderId="6" xfId="16" applyFont="1" applyFill="1" applyBorder="1" applyAlignment="1" applyProtection="1">
      <alignment horizontal="center" vertical="center" wrapText="1"/>
      <protection locked="0"/>
    </xf>
    <xf numFmtId="165" fontId="4" fillId="0" borderId="6" xfId="0" applyNumberFormat="1" applyFont="1" applyBorder="1" applyAlignment="1" applyProtection="1">
      <alignment horizontal="center" vertical="center" wrapText="1"/>
      <protection locked="0"/>
    </xf>
    <xf numFmtId="9" fontId="4" fillId="0" borderId="6" xfId="17"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165" fontId="4" fillId="3" borderId="6" xfId="0" applyNumberFormat="1" applyFont="1" applyFill="1" applyBorder="1" applyAlignment="1" applyProtection="1">
      <alignment horizontal="center" vertical="center" wrapText="1"/>
      <protection locked="0"/>
    </xf>
    <xf numFmtId="9" fontId="4" fillId="3" borderId="6" xfId="17" applyFont="1" applyFill="1" applyBorder="1" applyAlignment="1" applyProtection="1">
      <alignment horizontal="center" vertical="center" wrapText="1"/>
      <protection locked="0"/>
    </xf>
    <xf numFmtId="165" fontId="8" fillId="0" borderId="6" xfId="0" applyNumberFormat="1" applyFont="1" applyBorder="1" applyAlignment="1">
      <alignment horizontal="center" vertical="center" wrapText="1"/>
    </xf>
    <xf numFmtId="2" fontId="4" fillId="0" borderId="6" xfId="0" applyNumberFormat="1" applyFont="1" applyBorder="1" applyAlignment="1" applyProtection="1">
      <alignment horizontal="center" vertical="center" wrapText="1"/>
      <protection locked="0"/>
    </xf>
    <xf numFmtId="10" fontId="4" fillId="0" borderId="6" xfId="0" applyNumberFormat="1" applyFont="1" applyBorder="1" applyAlignment="1" applyProtection="1">
      <alignment horizontal="center" vertical="center" wrapText="1"/>
      <protection locked="0"/>
    </xf>
    <xf numFmtId="0" fontId="9" fillId="3" borderId="6" xfId="16" applyFont="1" applyFill="1" applyBorder="1" applyAlignment="1" applyProtection="1">
      <alignment horizontal="center" vertical="center" wrapText="1"/>
      <protection locked="0"/>
    </xf>
    <xf numFmtId="4" fontId="4" fillId="3" borderId="6" xfId="0" applyNumberFormat="1" applyFont="1" applyFill="1" applyBorder="1" applyAlignment="1" applyProtection="1">
      <alignment horizontal="center" vertical="center" wrapText="1"/>
      <protection locked="0"/>
    </xf>
    <xf numFmtId="2" fontId="4" fillId="3" borderId="6" xfId="0" applyNumberFormat="1" applyFont="1" applyFill="1" applyBorder="1" applyAlignment="1" applyProtection="1">
      <alignment horizontal="center" vertical="center" wrapText="1"/>
      <protection locked="0"/>
    </xf>
    <xf numFmtId="2" fontId="4" fillId="3" borderId="6" xfId="18" applyNumberFormat="1" applyFont="1" applyFill="1" applyBorder="1" applyAlignment="1">
      <alignment horizontal="center" vertical="center" wrapText="1"/>
    </xf>
    <xf numFmtId="9" fontId="4" fillId="3" borderId="6" xfId="17" applyFont="1" applyFill="1" applyBorder="1" applyAlignment="1">
      <alignment horizontal="center" vertical="center" wrapText="1"/>
    </xf>
    <xf numFmtId="165" fontId="0" fillId="0" borderId="0" xfId="0" applyNumberFormat="1" applyAlignment="1" applyProtection="1">
      <alignment horizontal="center" vertical="center"/>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4" fillId="4" borderId="6" xfId="16" applyFont="1" applyFill="1" applyBorder="1" applyAlignment="1" applyProtection="1">
      <alignment horizontal="center" vertical="center" wrapText="1"/>
      <protection locked="0"/>
    </xf>
    <xf numFmtId="4" fontId="4" fillId="4" borderId="6" xfId="0" applyNumberFormat="1" applyFont="1" applyFill="1" applyBorder="1" applyAlignment="1" applyProtection="1">
      <alignment horizontal="center" vertical="center" wrapText="1"/>
      <protection locked="0"/>
    </xf>
    <xf numFmtId="2" fontId="4" fillId="4" borderId="6" xfId="0" applyNumberFormat="1"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2" fontId="4" fillId="4" borderId="6" xfId="18" applyNumberFormat="1" applyFont="1" applyFill="1" applyBorder="1" applyAlignment="1">
      <alignment horizontal="center" vertical="center" wrapText="1"/>
    </xf>
    <xf numFmtId="0" fontId="0" fillId="4" borderId="0" xfId="0" applyFill="1" applyProtection="1">
      <protection locked="0"/>
    </xf>
    <xf numFmtId="0" fontId="12" fillId="0" borderId="0" xfId="8" applyFont="1" applyAlignment="1" applyProtection="1">
      <alignment vertical="top"/>
      <protection locked="0"/>
    </xf>
    <xf numFmtId="43" fontId="0" fillId="0" borderId="0" xfId="0" applyNumberFormat="1" applyProtection="1">
      <protection locked="0"/>
    </xf>
    <xf numFmtId="0" fontId="0" fillId="0" borderId="0" xfId="0" applyAlignment="1" applyProtection="1">
      <alignment horizontal="center"/>
      <protection locked="0"/>
    </xf>
    <xf numFmtId="9" fontId="0" fillId="0" borderId="0" xfId="0" applyNumberFormat="1" applyAlignment="1" applyProtection="1">
      <alignment horizontal="center"/>
      <protection locked="0"/>
    </xf>
    <xf numFmtId="43" fontId="0" fillId="0" borderId="0" xfId="19" applyFont="1" applyAlignment="1" applyProtection="1">
      <alignment horizontal="center"/>
      <protection locked="0"/>
    </xf>
    <xf numFmtId="4" fontId="14" fillId="2" borderId="6" xfId="11" applyNumberFormat="1"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wrapText="1"/>
      <protection locked="0"/>
    </xf>
    <xf numFmtId="0" fontId="14" fillId="2" borderId="6" xfId="0" applyFont="1" applyFill="1" applyBorder="1" applyAlignment="1" applyProtection="1">
      <alignment horizontal="center" vertical="center" wrapText="1"/>
      <protection locked="0"/>
    </xf>
    <xf numFmtId="0" fontId="14" fillId="2" borderId="5" xfId="16" applyFont="1" applyFill="1" applyBorder="1" applyAlignment="1" applyProtection="1">
      <alignment horizontal="center" vertical="top" wrapText="1"/>
      <protection locked="0"/>
    </xf>
    <xf numFmtId="0" fontId="14" fillId="2" borderId="4" xfId="11" applyFont="1" applyFill="1" applyBorder="1" applyAlignment="1" applyProtection="1">
      <alignment horizontal="center" vertical="center"/>
      <protection locked="0"/>
    </xf>
    <xf numFmtId="0" fontId="14" fillId="2" borderId="2" xfId="11" applyFont="1" applyFill="1" applyBorder="1" applyAlignment="1" applyProtection="1">
      <alignment horizontal="left" vertical="center"/>
      <protection locked="0"/>
    </xf>
    <xf numFmtId="0" fontId="14" fillId="2" borderId="4" xfId="0" applyFont="1" applyFill="1" applyBorder="1" applyAlignment="1" applyProtection="1">
      <alignment horizontal="center" wrapText="1"/>
      <protection locked="0"/>
    </xf>
    <xf numFmtId="0" fontId="14" fillId="2" borderId="2" xfId="0" applyFont="1" applyFill="1" applyBorder="1" applyAlignment="1" applyProtection="1">
      <alignment horizontal="left"/>
      <protection locked="0"/>
    </xf>
    <xf numFmtId="0" fontId="14" fillId="2" borderId="4" xfId="0" applyFont="1" applyFill="1" applyBorder="1" applyAlignment="1" applyProtection="1">
      <alignment horizontal="centerContinuous" wrapText="1"/>
      <protection locked="0"/>
    </xf>
    <xf numFmtId="0" fontId="14" fillId="2" borderId="3" xfId="0" applyFont="1" applyFill="1" applyBorder="1" applyAlignment="1" applyProtection="1">
      <alignment horizontal="centerContinuous" wrapText="1"/>
      <protection locked="0"/>
    </xf>
    <xf numFmtId="0" fontId="14" fillId="2" borderId="2" xfId="0" applyFont="1" applyFill="1" applyBorder="1" applyAlignment="1" applyProtection="1">
      <alignment horizontal="centerContinuous" wrapText="1"/>
      <protection locked="0"/>
    </xf>
    <xf numFmtId="0" fontId="14" fillId="2" borderId="3" xfId="0" applyFont="1" applyFill="1" applyBorder="1" applyAlignment="1" applyProtection="1">
      <alignment horizontal="center" wrapText="1"/>
      <protection locked="0"/>
    </xf>
    <xf numFmtId="0" fontId="14" fillId="2" borderId="2" xfId="0" applyFont="1" applyFill="1" applyBorder="1" applyAlignment="1" applyProtection="1">
      <alignment horizontal="center" wrapText="1"/>
      <protection locked="0"/>
    </xf>
    <xf numFmtId="0" fontId="14" fillId="2" borderId="1" xfId="16"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center" wrapText="1"/>
      <protection locked="0"/>
    </xf>
    <xf numFmtId="0" fontId="14" fillId="2" borderId="1" xfId="16"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Continuous" vertical="center" wrapText="1"/>
      <protection locked="0"/>
    </xf>
    <xf numFmtId="0" fontId="14" fillId="2" borderId="3" xfId="0" applyFont="1" applyFill="1" applyBorder="1" applyAlignment="1" applyProtection="1">
      <alignment horizontal="centerContinuous" vertical="center" wrapText="1"/>
      <protection locked="0"/>
    </xf>
    <xf numFmtId="0" fontId="14" fillId="2" borderId="4" xfId="0" applyFont="1" applyFill="1" applyBorder="1" applyAlignment="1" applyProtection="1">
      <alignment horizontal="centerContinuous" vertical="center" wrapText="1"/>
      <protection locked="0"/>
    </xf>
    <xf numFmtId="0" fontId="14" fillId="2" borderId="2" xfId="0" applyFont="1" applyFill="1" applyBorder="1" applyAlignment="1" applyProtection="1">
      <alignment horizontal="left" vertical="center"/>
      <protection locked="0"/>
    </xf>
    <xf numFmtId="0" fontId="14" fillId="2" borderId="5" xfId="16" applyFont="1" applyFill="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left" vertical="center" wrapText="1"/>
      <protection locked="0"/>
    </xf>
    <xf numFmtId="0" fontId="15" fillId="0" borderId="0" xfId="0" applyFont="1" applyAlignment="1">
      <alignment horizontal="center" vertical="center" wrapText="1"/>
    </xf>
    <xf numFmtId="44" fontId="15" fillId="0" borderId="0" xfId="0" applyNumberFormat="1" applyFont="1" applyAlignment="1" applyProtection="1">
      <alignment vertical="center"/>
      <protection locked="0"/>
    </xf>
    <xf numFmtId="0" fontId="15" fillId="0" borderId="0" xfId="0" applyFont="1" applyAlignment="1" applyProtection="1">
      <alignment horizontal="center" vertical="center"/>
      <protection locked="0"/>
    </xf>
    <xf numFmtId="9" fontId="15" fillId="0" borderId="0" xfId="17"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44" fontId="15" fillId="0" borderId="0" xfId="0" applyNumberFormat="1" applyFont="1" applyAlignment="1" applyProtection="1">
      <alignment horizontal="center" vertical="center"/>
      <protection locked="0"/>
    </xf>
    <xf numFmtId="0" fontId="15" fillId="0" borderId="0" xfId="0" applyFont="1" applyAlignment="1" applyProtection="1">
      <alignment wrapText="1"/>
      <protection locked="0"/>
    </xf>
    <xf numFmtId="0" fontId="15" fillId="0" borderId="0" xfId="0" applyFont="1" applyAlignment="1" applyProtection="1">
      <alignment vertical="center"/>
      <protection locked="0"/>
    </xf>
    <xf numFmtId="0" fontId="15" fillId="0" borderId="0" xfId="0" applyFont="1" applyAlignment="1" applyProtection="1">
      <alignment horizontal="center" wrapText="1"/>
      <protection locked="0"/>
    </xf>
    <xf numFmtId="44" fontId="15" fillId="0" borderId="0" xfId="0" applyNumberFormat="1" applyFont="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4" fillId="2" borderId="10" xfId="16" applyFont="1" applyFill="1" applyBorder="1" applyAlignment="1" applyProtection="1">
      <alignment horizontal="center" vertical="top" wrapText="1"/>
      <protection locked="0"/>
    </xf>
    <xf numFmtId="0" fontId="14"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wrapText="1"/>
      <protection locked="0"/>
    </xf>
    <xf numFmtId="4" fontId="14" fillId="2" borderId="1" xfId="11" applyNumberFormat="1" applyFont="1" applyFill="1" applyBorder="1" applyAlignment="1" applyProtection="1">
      <alignment horizontal="center" vertical="center" wrapText="1"/>
      <protection locked="0"/>
    </xf>
    <xf numFmtId="0" fontId="0" fillId="0" borderId="11" xfId="0" applyBorder="1" applyAlignment="1" applyProtection="1">
      <alignment vertical="center"/>
      <protection locked="0"/>
    </xf>
    <xf numFmtId="0" fontId="0" fillId="0" borderId="12" xfId="0" applyBorder="1" applyAlignment="1" applyProtection="1">
      <alignment horizontal="center" vertical="center" wrapText="1"/>
      <protection locked="0"/>
    </xf>
    <xf numFmtId="0" fontId="16" fillId="0" borderId="12" xfId="0" applyFont="1" applyBorder="1" applyAlignment="1">
      <alignment horizontal="justify" vertical="center"/>
    </xf>
    <xf numFmtId="0" fontId="0" fillId="0" borderId="12" xfId="0" applyBorder="1" applyAlignment="1" applyProtection="1">
      <alignment vertical="center" wrapText="1"/>
      <protection locked="0"/>
    </xf>
    <xf numFmtId="4" fontId="0" fillId="0" borderId="12" xfId="0" applyNumberFormat="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vertical="center"/>
      <protection locked="0"/>
    </xf>
    <xf numFmtId="0" fontId="0" fillId="0" borderId="6" xfId="0" applyBorder="1" applyAlignment="1" applyProtection="1">
      <alignment vertical="center" wrapText="1"/>
      <protection locked="0"/>
    </xf>
    <xf numFmtId="0" fontId="16" fillId="0" borderId="6" xfId="0" applyFont="1" applyBorder="1" applyAlignment="1" applyProtection="1">
      <alignment vertical="center" wrapText="1"/>
      <protection locked="0"/>
    </xf>
    <xf numFmtId="4" fontId="0" fillId="0" borderId="6" xfId="0" applyNumberFormat="1" applyBorder="1" applyAlignment="1" applyProtection="1">
      <alignment vertical="center"/>
      <protection locked="0"/>
    </xf>
    <xf numFmtId="0" fontId="0" fillId="0" borderId="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5" fillId="0" borderId="6" xfId="0" applyFont="1" applyBorder="1" applyAlignment="1" applyProtection="1">
      <alignment vertical="center" wrapText="1"/>
      <protection locked="0"/>
    </xf>
    <xf numFmtId="0" fontId="15" fillId="0" borderId="6" xfId="0" applyFont="1" applyBorder="1" applyAlignment="1">
      <alignment vertical="center" wrapText="1"/>
    </xf>
    <xf numFmtId="0" fontId="0" fillId="0" borderId="16" xfId="0" applyBorder="1" applyAlignment="1" applyProtection="1">
      <alignment vertical="center"/>
      <protection locked="0"/>
    </xf>
    <xf numFmtId="0" fontId="0" fillId="0" borderId="17" xfId="0" applyBorder="1" applyAlignment="1" applyProtection="1">
      <alignment vertical="center" wrapText="1"/>
      <protection locked="0"/>
    </xf>
    <xf numFmtId="4" fontId="0" fillId="0" borderId="17" xfId="0" applyNumberFormat="1" applyBorder="1" applyAlignment="1" applyProtection="1">
      <alignment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vertical="center"/>
      <protection locked="0"/>
    </xf>
    <xf numFmtId="0" fontId="0" fillId="0" borderId="5" xfId="0" applyBorder="1" applyAlignment="1" applyProtection="1">
      <alignment vertical="center" wrapText="1"/>
      <protection locked="0"/>
    </xf>
    <xf numFmtId="0" fontId="15" fillId="0" borderId="5" xfId="0" applyFont="1" applyBorder="1" applyAlignment="1" applyProtection="1">
      <alignment vertical="center" wrapText="1"/>
      <protection locked="0"/>
    </xf>
    <xf numFmtId="4" fontId="0" fillId="0" borderId="5" xfId="0" applyNumberFormat="1" applyBorder="1" applyAlignment="1" applyProtection="1">
      <alignment vertical="center"/>
      <protection locked="0"/>
    </xf>
    <xf numFmtId="0" fontId="0" fillId="0" borderId="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5" fillId="0" borderId="17" xfId="0" applyFont="1" applyBorder="1" applyAlignment="1" applyProtection="1">
      <alignment vertical="center" wrapText="1"/>
      <protection locked="0"/>
    </xf>
    <xf numFmtId="0" fontId="16" fillId="0" borderId="17" xfId="0" applyFont="1" applyBorder="1" applyAlignment="1" applyProtection="1">
      <alignment vertical="center" wrapText="1"/>
      <protection locked="0"/>
    </xf>
    <xf numFmtId="4" fontId="0" fillId="0" borderId="17" xfId="0" applyNumberFormat="1" applyBorder="1" applyAlignment="1" applyProtection="1">
      <alignment vertical="center" wrapText="1"/>
      <protection locked="0"/>
    </xf>
    <xf numFmtId="0" fontId="0" fillId="0" borderId="9" xfId="0" applyBorder="1" applyProtection="1">
      <protection locked="0"/>
    </xf>
    <xf numFmtId="0" fontId="0" fillId="0" borderId="0" xfId="0" applyAlignment="1" applyProtection="1">
      <alignment vertical="center"/>
      <protection locked="0"/>
    </xf>
    <xf numFmtId="0" fontId="0" fillId="0" borderId="0" xfId="0" applyAlignment="1" applyProtection="1">
      <alignment vertical="top" wrapText="1"/>
      <protection locked="0"/>
    </xf>
    <xf numFmtId="0" fontId="16" fillId="0" borderId="0" xfId="0" applyFont="1" applyAlignment="1" applyProtection="1">
      <alignment vertical="center" wrapText="1"/>
      <protection locked="0"/>
    </xf>
    <xf numFmtId="0" fontId="6" fillId="2" borderId="6"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165" fontId="11" fillId="0" borderId="0" xfId="0" applyNumberFormat="1" applyFont="1" applyAlignment="1" applyProtection="1">
      <alignment horizontal="center" vertical="center" wrapText="1"/>
      <protection locked="0"/>
    </xf>
    <xf numFmtId="0" fontId="14" fillId="2" borderId="6" xfId="0" applyFont="1" applyFill="1" applyBorder="1" applyAlignment="1" applyProtection="1">
      <alignment horizontal="center" wrapText="1"/>
      <protection locked="0"/>
    </xf>
    <xf numFmtId="0" fontId="13" fillId="0" borderId="7" xfId="0" applyFont="1" applyBorder="1" applyAlignment="1" applyProtection="1">
      <alignment horizontal="center"/>
      <protection locked="0"/>
    </xf>
    <xf numFmtId="0" fontId="13" fillId="0" borderId="0" xfId="0" applyFont="1" applyAlignment="1" applyProtection="1">
      <alignment horizontal="center"/>
      <protection locked="0"/>
    </xf>
    <xf numFmtId="0" fontId="0" fillId="0" borderId="8" xfId="0" applyBorder="1" applyAlignment="1" applyProtection="1">
      <alignment horizontal="center"/>
      <protection locked="0"/>
    </xf>
    <xf numFmtId="0" fontId="14" fillId="2" borderId="6" xfId="0" applyFont="1" applyFill="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9"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44" fontId="0" fillId="0" borderId="0" xfId="20" applyFont="1" applyAlignment="1">
      <alignment vertical="center"/>
    </xf>
    <xf numFmtId="0" fontId="0" fillId="0" borderId="0" xfId="0" applyAlignment="1">
      <alignment vertical="center"/>
    </xf>
    <xf numFmtId="0" fontId="14" fillId="2" borderId="2"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2" xfId="11" applyFont="1" applyFill="1" applyBorder="1" applyAlignment="1" applyProtection="1">
      <alignment horizontal="center" vertical="center"/>
      <protection locked="0"/>
    </xf>
    <xf numFmtId="0" fontId="14" fillId="2" borderId="4" xfId="11" applyFont="1" applyFill="1" applyBorder="1" applyAlignment="1" applyProtection="1">
      <alignment horizontal="center" vertical="center"/>
      <protection locked="0"/>
    </xf>
    <xf numFmtId="43" fontId="14" fillId="2" borderId="6" xfId="19" applyFont="1" applyFill="1" applyBorder="1" applyAlignment="1" applyProtection="1">
      <alignment horizontal="center" vertical="center" wrapText="1"/>
      <protection locked="0"/>
    </xf>
    <xf numFmtId="0" fontId="0" fillId="0" borderId="6" xfId="0" applyBorder="1" applyAlignment="1" applyProtection="1">
      <alignment vertical="center"/>
      <protection locked="0"/>
    </xf>
    <xf numFmtId="0" fontId="0" fillId="0" borderId="6" xfId="0" applyBorder="1" applyAlignment="1">
      <alignment horizontal="center" vertical="center" wrapText="1"/>
    </xf>
    <xf numFmtId="43" fontId="0" fillId="0" borderId="6" xfId="19" applyFont="1" applyBorder="1" applyAlignment="1">
      <alignment vertical="center" wrapText="1"/>
    </xf>
    <xf numFmtId="43" fontId="0" fillId="0" borderId="6" xfId="19" applyFont="1" applyBorder="1" applyAlignment="1" applyProtection="1">
      <alignment vertical="center"/>
      <protection locked="0"/>
    </xf>
    <xf numFmtId="9" fontId="0" fillId="0" borderId="6" xfId="17" applyFont="1" applyBorder="1" applyAlignment="1" applyProtection="1">
      <alignment horizontal="center" vertical="center"/>
      <protection locked="0"/>
    </xf>
    <xf numFmtId="44" fontId="0" fillId="0" borderId="0" xfId="20" applyFont="1" applyAlignment="1" applyProtection="1">
      <alignment vertical="center"/>
      <protection locked="0"/>
    </xf>
    <xf numFmtId="44" fontId="0" fillId="0" borderId="0" xfId="0" applyNumberFormat="1" applyAlignment="1" applyProtection="1">
      <alignment vertical="center"/>
      <protection locked="0"/>
    </xf>
    <xf numFmtId="0" fontId="0" fillId="0" borderId="6" xfId="0" applyBorder="1" applyAlignment="1">
      <alignment vertical="center" wrapText="1"/>
    </xf>
    <xf numFmtId="9" fontId="0" fillId="0" borderId="0" xfId="17" applyFont="1" applyAlignment="1" applyProtection="1">
      <alignment vertical="center"/>
      <protection locked="0"/>
    </xf>
    <xf numFmtId="0" fontId="13" fillId="0" borderId="6" xfId="0" applyFont="1" applyBorder="1" applyAlignment="1" applyProtection="1">
      <alignment vertical="center"/>
      <protection locked="0"/>
    </xf>
    <xf numFmtId="0" fontId="0" fillId="0" borderId="6" xfId="0" applyBorder="1" applyAlignment="1">
      <alignment horizontal="justify" vertical="center" wrapText="1"/>
    </xf>
    <xf numFmtId="0" fontId="0" fillId="0" borderId="0" xfId="0" applyAlignment="1" applyProtection="1">
      <alignment horizontal="justify" vertical="center" wrapText="1"/>
      <protection locked="0"/>
    </xf>
    <xf numFmtId="0" fontId="17" fillId="0" borderId="0" xfId="0" applyFont="1" applyAlignment="1">
      <alignment horizontal="center" vertical="center" wrapText="1"/>
    </xf>
    <xf numFmtId="43" fontId="15" fillId="0" borderId="0" xfId="19" applyFont="1" applyAlignment="1">
      <alignment horizontal="center" vertical="center" wrapText="1"/>
    </xf>
    <xf numFmtId="43" fontId="13" fillId="0" borderId="0" xfId="19" applyFont="1" applyAlignment="1" applyProtection="1">
      <alignment vertical="center"/>
      <protection locked="0"/>
    </xf>
    <xf numFmtId="0" fontId="13" fillId="0" borderId="0" xfId="0" applyFont="1" applyAlignment="1">
      <alignment horizontal="left" vertical="center" wrapText="1"/>
    </xf>
    <xf numFmtId="43" fontId="0" fillId="0" borderId="0" xfId="0" applyNumberFormat="1" applyAlignment="1" applyProtection="1">
      <alignment vertical="center"/>
      <protection locked="0"/>
    </xf>
    <xf numFmtId="4" fontId="0" fillId="0" borderId="0" xfId="0" applyNumberFormat="1" applyAlignment="1" applyProtection="1">
      <alignment vertical="center"/>
      <protection locked="0"/>
    </xf>
    <xf numFmtId="43" fontId="0" fillId="0" borderId="0" xfId="19" applyFont="1" applyAlignment="1" applyProtection="1">
      <alignment vertical="center"/>
      <protection locked="0"/>
    </xf>
    <xf numFmtId="0" fontId="18" fillId="0" borderId="0" xfId="0" applyFont="1" applyAlignment="1">
      <alignment horizontal="center" wrapText="1"/>
    </xf>
    <xf numFmtId="0" fontId="19" fillId="0" borderId="0" xfId="0" applyFont="1" applyAlignment="1" applyProtection="1">
      <alignment vertical="center"/>
      <protection locked="0"/>
    </xf>
    <xf numFmtId="0" fontId="18" fillId="0" borderId="0" xfId="0" applyFont="1" applyAlignment="1">
      <alignment horizontal="center" vertical="center"/>
    </xf>
    <xf numFmtId="0" fontId="12" fillId="0" borderId="0" xfId="8" applyFont="1" applyAlignment="1" applyProtection="1">
      <alignment vertical="center"/>
      <protection locked="0"/>
    </xf>
  </cellXfs>
  <cellStyles count="21">
    <cellStyle name="Euro" xfId="1" xr:uid="{00000000-0005-0000-0000-000000000000}"/>
    <cellStyle name="Millares" xfId="19"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xfId="20" builtinId="4"/>
    <cellStyle name="Moneda 2" xfId="6" xr:uid="{00000000-0005-0000-0000-000005000000}"/>
    <cellStyle name="Normal" xfId="0" builtinId="0"/>
    <cellStyle name="Normal 17" xfId="18" xr:uid="{00000000-0005-0000-0000-00000700000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6"/>
  <sheetViews>
    <sheetView showGridLines="0" view="pageBreakPreview" zoomScaleNormal="100" zoomScaleSheetLayoutView="100" workbookViewId="0">
      <pane ySplit="3" topLeftCell="A90" activePane="bottomLeft" state="frozen"/>
      <selection pane="bottomLeft" activeCell="G90" sqref="G90"/>
    </sheetView>
  </sheetViews>
  <sheetFormatPr baseColWidth="10" defaultColWidth="12" defaultRowHeight="11.25" x14ac:dyDescent="0.2"/>
  <cols>
    <col min="1" max="1" width="5.6640625" style="1" customWidth="1"/>
    <col min="2" max="2" width="22.6640625" style="3" bestFit="1" customWidth="1"/>
    <col min="3" max="3" width="44.6640625" style="4" customWidth="1"/>
    <col min="4" max="4" width="32.1640625" style="3" customWidth="1"/>
    <col min="5" max="5" width="28" style="3" customWidth="1"/>
    <col min="6" max="6" width="20.5" style="3" customWidth="1"/>
    <col min="7" max="7" width="19.33203125" style="3" customWidth="1"/>
    <col min="8" max="8" width="20.1640625" style="3" customWidth="1"/>
    <col min="9" max="9" width="12.6640625" style="3" customWidth="1"/>
    <col min="10" max="11" width="11.5" style="3" customWidth="1"/>
    <col min="12" max="12" width="11.83203125" style="3" customWidth="1"/>
    <col min="13" max="13" width="15.6640625" style="3" customWidth="1"/>
    <col min="14" max="14" width="15.1640625" style="3" customWidth="1"/>
    <col min="15" max="15" width="18.83203125" style="3" customWidth="1"/>
    <col min="16" max="16" width="16.83203125" style="3" customWidth="1"/>
    <col min="17" max="16384" width="12" style="1"/>
  </cols>
  <sheetData>
    <row r="1" spans="2:16" customFormat="1" ht="60" customHeight="1" x14ac:dyDescent="0.2">
      <c r="B1" s="118" t="s">
        <v>141</v>
      </c>
      <c r="C1" s="118"/>
      <c r="D1" s="118"/>
      <c r="E1" s="118"/>
      <c r="F1" s="118"/>
      <c r="G1" s="118"/>
      <c r="H1" s="118"/>
      <c r="I1" s="118"/>
      <c r="J1" s="118"/>
      <c r="K1" s="118"/>
      <c r="L1" s="118"/>
      <c r="M1" s="118"/>
      <c r="N1" s="118"/>
      <c r="O1" s="118"/>
      <c r="P1" s="118"/>
    </row>
    <row r="2" spans="2:16" customFormat="1" ht="12.75" customHeight="1" x14ac:dyDescent="0.2">
      <c r="B2" s="5"/>
      <c r="C2" s="5"/>
      <c r="D2" s="5"/>
      <c r="E2" s="5"/>
      <c r="F2" s="6"/>
      <c r="G2" s="7" t="s">
        <v>2</v>
      </c>
      <c r="H2" s="8"/>
      <c r="I2" s="6"/>
      <c r="J2" s="7" t="s">
        <v>8</v>
      </c>
      <c r="K2" s="7"/>
      <c r="L2" s="8"/>
      <c r="M2" s="9" t="s">
        <v>15</v>
      </c>
      <c r="N2" s="8"/>
      <c r="O2" s="10" t="s">
        <v>14</v>
      </c>
      <c r="P2" s="11"/>
    </row>
    <row r="3" spans="2:16" customFormat="1" ht="36.6" customHeight="1" x14ac:dyDescent="0.2">
      <c r="B3" s="12" t="s">
        <v>16</v>
      </c>
      <c r="C3" s="12" t="s">
        <v>0</v>
      </c>
      <c r="D3" s="12" t="s">
        <v>5</v>
      </c>
      <c r="E3" s="12" t="s">
        <v>1</v>
      </c>
      <c r="F3" s="13" t="s">
        <v>3</v>
      </c>
      <c r="G3" s="13" t="s">
        <v>4</v>
      </c>
      <c r="H3" s="13" t="s">
        <v>6</v>
      </c>
      <c r="I3" s="13" t="s">
        <v>9</v>
      </c>
      <c r="J3" s="13" t="s">
        <v>4</v>
      </c>
      <c r="K3" s="13" t="s">
        <v>7</v>
      </c>
      <c r="L3" s="13" t="s">
        <v>17</v>
      </c>
      <c r="M3" s="13" t="s">
        <v>10</v>
      </c>
      <c r="N3" s="13" t="s">
        <v>11</v>
      </c>
      <c r="O3" s="14" t="s">
        <v>12</v>
      </c>
      <c r="P3" s="14" t="s">
        <v>13</v>
      </c>
    </row>
    <row r="4" spans="2:16" s="2" customFormat="1" ht="78.75" customHeight="1" x14ac:dyDescent="0.2">
      <c r="B4" s="19" t="s">
        <v>20</v>
      </c>
      <c r="C4" s="19" t="s">
        <v>27</v>
      </c>
      <c r="D4" s="19" t="s">
        <v>19</v>
      </c>
      <c r="E4" s="16" t="s">
        <v>79</v>
      </c>
      <c r="F4" s="20">
        <v>2567847.4500000002</v>
      </c>
      <c r="G4" s="20">
        <v>2567847.4500000002</v>
      </c>
      <c r="H4" s="20">
        <v>2567847.4500000002</v>
      </c>
      <c r="I4" s="19">
        <v>1</v>
      </c>
      <c r="J4" s="19">
        <v>1</v>
      </c>
      <c r="K4" s="19">
        <v>1</v>
      </c>
      <c r="L4" s="19" t="s">
        <v>18</v>
      </c>
      <c r="M4" s="21">
        <f t="shared" ref="M4:M26" si="0">H4/F4</f>
        <v>1</v>
      </c>
      <c r="N4" s="21">
        <f t="shared" ref="N4:N26" si="1">H4/G4</f>
        <v>1</v>
      </c>
      <c r="O4" s="21">
        <f t="shared" ref="O4:O26" si="2">K4/I4</f>
        <v>1</v>
      </c>
      <c r="P4" s="21">
        <f t="shared" ref="P4:P26" si="3">K4/J4</f>
        <v>1</v>
      </c>
    </row>
    <row r="5" spans="2:16" ht="48" x14ac:dyDescent="0.2">
      <c r="B5" s="15" t="s">
        <v>21</v>
      </c>
      <c r="C5" s="15" t="s">
        <v>28</v>
      </c>
      <c r="D5" s="15" t="s">
        <v>19</v>
      </c>
      <c r="E5" s="16" t="s">
        <v>79</v>
      </c>
      <c r="F5" s="17">
        <v>693127.29</v>
      </c>
      <c r="G5" s="17">
        <v>693127.29</v>
      </c>
      <c r="H5" s="17">
        <v>693127.29</v>
      </c>
      <c r="I5" s="15">
        <v>1</v>
      </c>
      <c r="J5" s="15">
        <v>1</v>
      </c>
      <c r="K5" s="15">
        <v>1</v>
      </c>
      <c r="L5" s="15" t="s">
        <v>18</v>
      </c>
      <c r="M5" s="18">
        <f t="shared" si="0"/>
        <v>1</v>
      </c>
      <c r="N5" s="18">
        <f t="shared" si="1"/>
        <v>1</v>
      </c>
      <c r="O5" s="18">
        <f t="shared" si="2"/>
        <v>1</v>
      </c>
      <c r="P5" s="18">
        <f t="shared" si="3"/>
        <v>1</v>
      </c>
    </row>
    <row r="6" spans="2:16" ht="48" x14ac:dyDescent="0.2">
      <c r="B6" s="15" t="s">
        <v>22</v>
      </c>
      <c r="C6" s="15" t="s">
        <v>29</v>
      </c>
      <c r="D6" s="15" t="s">
        <v>19</v>
      </c>
      <c r="E6" s="16" t="s">
        <v>79</v>
      </c>
      <c r="F6" s="17">
        <v>454602.36</v>
      </c>
      <c r="G6" s="17">
        <v>454602.36</v>
      </c>
      <c r="H6" s="17">
        <v>454602.36</v>
      </c>
      <c r="I6" s="15">
        <v>1</v>
      </c>
      <c r="J6" s="15">
        <v>1</v>
      </c>
      <c r="K6" s="15">
        <v>1</v>
      </c>
      <c r="L6" s="15" t="s">
        <v>18</v>
      </c>
      <c r="M6" s="18">
        <f t="shared" si="0"/>
        <v>1</v>
      </c>
      <c r="N6" s="18">
        <f t="shared" si="1"/>
        <v>1</v>
      </c>
      <c r="O6" s="18">
        <f t="shared" si="2"/>
        <v>1</v>
      </c>
      <c r="P6" s="18">
        <f t="shared" si="3"/>
        <v>1</v>
      </c>
    </row>
    <row r="7" spans="2:16" ht="48" x14ac:dyDescent="0.2">
      <c r="B7" s="15" t="s">
        <v>23</v>
      </c>
      <c r="C7" s="15" t="s">
        <v>30</v>
      </c>
      <c r="D7" s="15" t="s">
        <v>19</v>
      </c>
      <c r="E7" s="16" t="s">
        <v>79</v>
      </c>
      <c r="F7" s="17">
        <v>1729400.05</v>
      </c>
      <c r="G7" s="17">
        <v>1729400.05</v>
      </c>
      <c r="H7" s="17">
        <v>1729400.05</v>
      </c>
      <c r="I7" s="15">
        <v>1</v>
      </c>
      <c r="J7" s="15">
        <v>1</v>
      </c>
      <c r="K7" s="15">
        <v>0.44</v>
      </c>
      <c r="L7" s="15" t="s">
        <v>18</v>
      </c>
      <c r="M7" s="18">
        <f t="shared" si="0"/>
        <v>1</v>
      </c>
      <c r="N7" s="18">
        <f t="shared" si="1"/>
        <v>1</v>
      </c>
      <c r="O7" s="18">
        <v>0.44</v>
      </c>
      <c r="P7" s="18">
        <v>0.44</v>
      </c>
    </row>
    <row r="8" spans="2:16" ht="48" x14ac:dyDescent="0.2">
      <c r="B8" s="15" t="s">
        <v>24</v>
      </c>
      <c r="C8" s="15" t="s">
        <v>31</v>
      </c>
      <c r="D8" s="15" t="s">
        <v>19</v>
      </c>
      <c r="E8" s="16" t="s">
        <v>79</v>
      </c>
      <c r="F8" s="17">
        <v>1046427.3</v>
      </c>
      <c r="G8" s="17">
        <v>1406427.3</v>
      </c>
      <c r="H8" s="17">
        <v>1046427.3</v>
      </c>
      <c r="I8" s="15">
        <v>1</v>
      </c>
      <c r="J8" s="15">
        <v>1</v>
      </c>
      <c r="K8" s="15">
        <v>1</v>
      </c>
      <c r="L8" s="15" t="s">
        <v>18</v>
      </c>
      <c r="M8" s="18">
        <f t="shared" si="0"/>
        <v>1</v>
      </c>
      <c r="N8" s="18">
        <f t="shared" si="1"/>
        <v>0.74403227241109438</v>
      </c>
      <c r="O8" s="18">
        <f t="shared" si="2"/>
        <v>1</v>
      </c>
      <c r="P8" s="18">
        <f t="shared" si="3"/>
        <v>1</v>
      </c>
    </row>
    <row r="9" spans="2:16" ht="48" x14ac:dyDescent="0.2">
      <c r="B9" s="15" t="s">
        <v>25</v>
      </c>
      <c r="C9" s="15" t="s">
        <v>32</v>
      </c>
      <c r="D9" s="15" t="s">
        <v>19</v>
      </c>
      <c r="E9" s="16" t="s">
        <v>79</v>
      </c>
      <c r="F9" s="17">
        <v>568359.68999999994</v>
      </c>
      <c r="G9" s="17">
        <v>568359.68999999994</v>
      </c>
      <c r="H9" s="17">
        <v>568359.68999999994</v>
      </c>
      <c r="I9" s="15">
        <v>1</v>
      </c>
      <c r="J9" s="15">
        <v>1</v>
      </c>
      <c r="K9" s="15">
        <v>1</v>
      </c>
      <c r="L9" s="15" t="s">
        <v>18</v>
      </c>
      <c r="M9" s="18">
        <f t="shared" si="0"/>
        <v>1</v>
      </c>
      <c r="N9" s="18">
        <f t="shared" si="1"/>
        <v>1</v>
      </c>
      <c r="O9" s="18">
        <f t="shared" si="2"/>
        <v>1</v>
      </c>
      <c r="P9" s="18">
        <f t="shared" si="3"/>
        <v>1</v>
      </c>
    </row>
    <row r="10" spans="2:16" ht="48" x14ac:dyDescent="0.2">
      <c r="B10" s="15" t="s">
        <v>26</v>
      </c>
      <c r="C10" s="15" t="s">
        <v>33</v>
      </c>
      <c r="D10" s="15" t="s">
        <v>19</v>
      </c>
      <c r="E10" s="16" t="s">
        <v>79</v>
      </c>
      <c r="F10" s="17">
        <v>1534235.69</v>
      </c>
      <c r="G10" s="17">
        <v>1534235.69</v>
      </c>
      <c r="H10" s="17">
        <v>1534235.69</v>
      </c>
      <c r="I10" s="15">
        <v>1</v>
      </c>
      <c r="J10" s="15">
        <v>1</v>
      </c>
      <c r="K10" s="15">
        <v>0.65</v>
      </c>
      <c r="L10" s="15" t="s">
        <v>18</v>
      </c>
      <c r="M10" s="18">
        <f t="shared" si="0"/>
        <v>1</v>
      </c>
      <c r="N10" s="18">
        <f t="shared" si="1"/>
        <v>1</v>
      </c>
      <c r="O10" s="18">
        <v>0.65</v>
      </c>
      <c r="P10" s="18">
        <v>0.65</v>
      </c>
    </row>
    <row r="11" spans="2:16" ht="48" x14ac:dyDescent="0.2">
      <c r="B11" s="15" t="s">
        <v>34</v>
      </c>
      <c r="C11" s="15" t="s">
        <v>41</v>
      </c>
      <c r="D11" s="15" t="s">
        <v>19</v>
      </c>
      <c r="E11" s="16" t="s">
        <v>79</v>
      </c>
      <c r="F11" s="17">
        <v>456629.92</v>
      </c>
      <c r="G11" s="17">
        <v>456629.92</v>
      </c>
      <c r="H11" s="17">
        <v>456629.92</v>
      </c>
      <c r="I11" s="15">
        <v>1</v>
      </c>
      <c r="J11" s="15">
        <v>1</v>
      </c>
      <c r="K11" s="15">
        <v>0.9</v>
      </c>
      <c r="L11" s="15" t="s">
        <v>18</v>
      </c>
      <c r="M11" s="18">
        <f t="shared" si="0"/>
        <v>1</v>
      </c>
      <c r="N11" s="18">
        <f t="shared" si="1"/>
        <v>1</v>
      </c>
      <c r="O11" s="18">
        <v>0.9</v>
      </c>
      <c r="P11" s="18">
        <v>0.9</v>
      </c>
    </row>
    <row r="12" spans="2:16" ht="48" x14ac:dyDescent="0.2">
      <c r="B12" s="15" t="s">
        <v>35</v>
      </c>
      <c r="C12" s="15" t="s">
        <v>42</v>
      </c>
      <c r="D12" s="15" t="s">
        <v>19</v>
      </c>
      <c r="E12" s="16" t="s">
        <v>79</v>
      </c>
      <c r="F12" s="17">
        <v>764778.88</v>
      </c>
      <c r="G12" s="17">
        <v>764788.88</v>
      </c>
      <c r="H12" s="17">
        <v>764778.88</v>
      </c>
      <c r="I12" s="15">
        <v>1</v>
      </c>
      <c r="J12" s="15">
        <v>1</v>
      </c>
      <c r="K12" s="15">
        <v>0.09</v>
      </c>
      <c r="L12" s="15" t="s">
        <v>18</v>
      </c>
      <c r="M12" s="18">
        <f t="shared" si="0"/>
        <v>1</v>
      </c>
      <c r="N12" s="18">
        <f t="shared" si="1"/>
        <v>0.99998692449607796</v>
      </c>
      <c r="O12" s="18">
        <v>0.09</v>
      </c>
      <c r="P12" s="18">
        <v>0.09</v>
      </c>
    </row>
    <row r="13" spans="2:16" ht="48" x14ac:dyDescent="0.2">
      <c r="B13" s="15" t="s">
        <v>36</v>
      </c>
      <c r="C13" s="15" t="s">
        <v>43</v>
      </c>
      <c r="D13" s="15" t="s">
        <v>19</v>
      </c>
      <c r="E13" s="16" t="s">
        <v>79</v>
      </c>
      <c r="F13" s="17">
        <v>496188.48</v>
      </c>
      <c r="G13" s="17">
        <v>496188.48</v>
      </c>
      <c r="H13" s="17">
        <v>496188.48</v>
      </c>
      <c r="I13" s="15">
        <v>1</v>
      </c>
      <c r="J13" s="15">
        <v>1</v>
      </c>
      <c r="K13" s="15">
        <v>0.02</v>
      </c>
      <c r="L13" s="15" t="s">
        <v>18</v>
      </c>
      <c r="M13" s="18">
        <f t="shared" si="0"/>
        <v>1</v>
      </c>
      <c r="N13" s="18">
        <f t="shared" si="1"/>
        <v>1</v>
      </c>
      <c r="O13" s="18">
        <v>0.02</v>
      </c>
      <c r="P13" s="18">
        <v>0.02</v>
      </c>
    </row>
    <row r="14" spans="2:16" ht="48" x14ac:dyDescent="0.2">
      <c r="B14" s="15" t="s">
        <v>37</v>
      </c>
      <c r="C14" s="15" t="s">
        <v>44</v>
      </c>
      <c r="D14" s="15" t="s">
        <v>19</v>
      </c>
      <c r="E14" s="16" t="s">
        <v>79</v>
      </c>
      <c r="F14" s="17">
        <v>580782.31000000006</v>
      </c>
      <c r="G14" s="17">
        <v>580782.31000000006</v>
      </c>
      <c r="H14" s="17">
        <v>580782.31000000006</v>
      </c>
      <c r="I14" s="15">
        <v>1</v>
      </c>
      <c r="J14" s="15">
        <v>1</v>
      </c>
      <c r="K14" s="15">
        <v>0.02</v>
      </c>
      <c r="L14" s="15" t="s">
        <v>18</v>
      </c>
      <c r="M14" s="18">
        <f t="shared" si="0"/>
        <v>1</v>
      </c>
      <c r="N14" s="18">
        <f t="shared" si="1"/>
        <v>1</v>
      </c>
      <c r="O14" s="18">
        <v>0.02</v>
      </c>
      <c r="P14" s="18">
        <v>0.02</v>
      </c>
    </row>
    <row r="15" spans="2:16" ht="48" x14ac:dyDescent="0.2">
      <c r="B15" s="15" t="s">
        <v>38</v>
      </c>
      <c r="C15" s="15" t="s">
        <v>45</v>
      </c>
      <c r="D15" s="15" t="s">
        <v>19</v>
      </c>
      <c r="E15" s="16" t="s">
        <v>79</v>
      </c>
      <c r="F15" s="17">
        <v>1446037.19</v>
      </c>
      <c r="G15" s="17">
        <v>1446037.19</v>
      </c>
      <c r="H15" s="17">
        <v>1446037.19</v>
      </c>
      <c r="I15" s="15">
        <v>1</v>
      </c>
      <c r="J15" s="15">
        <v>1</v>
      </c>
      <c r="K15" s="15">
        <v>0.24</v>
      </c>
      <c r="L15" s="15" t="s">
        <v>18</v>
      </c>
      <c r="M15" s="18">
        <f t="shared" si="0"/>
        <v>1</v>
      </c>
      <c r="N15" s="18">
        <f t="shared" si="1"/>
        <v>1</v>
      </c>
      <c r="O15" s="18">
        <v>0.24</v>
      </c>
      <c r="P15" s="18">
        <v>0.24</v>
      </c>
    </row>
    <row r="16" spans="2:16" ht="60" x14ac:dyDescent="0.2">
      <c r="B16" s="15" t="s">
        <v>39</v>
      </c>
      <c r="C16" s="15" t="s">
        <v>46</v>
      </c>
      <c r="D16" s="15" t="s">
        <v>19</v>
      </c>
      <c r="E16" s="16" t="s">
        <v>79</v>
      </c>
      <c r="F16" s="17">
        <v>170590.7</v>
      </c>
      <c r="G16" s="17">
        <v>170590.7</v>
      </c>
      <c r="H16" s="17">
        <v>170590.7</v>
      </c>
      <c r="I16" s="15">
        <v>1</v>
      </c>
      <c r="J16" s="15">
        <v>1</v>
      </c>
      <c r="K16" s="15">
        <v>0.18</v>
      </c>
      <c r="L16" s="15" t="s">
        <v>18</v>
      </c>
      <c r="M16" s="18">
        <f t="shared" si="0"/>
        <v>1</v>
      </c>
      <c r="N16" s="18">
        <f t="shared" si="1"/>
        <v>1</v>
      </c>
      <c r="O16" s="18">
        <v>0.18</v>
      </c>
      <c r="P16" s="18">
        <v>0.18</v>
      </c>
    </row>
    <row r="17" spans="2:16" ht="48" x14ac:dyDescent="0.2">
      <c r="B17" s="15" t="s">
        <v>40</v>
      </c>
      <c r="C17" s="15" t="s">
        <v>47</v>
      </c>
      <c r="D17" s="15" t="s">
        <v>19</v>
      </c>
      <c r="E17" s="16" t="s">
        <v>79</v>
      </c>
      <c r="F17" s="17">
        <v>337876.19</v>
      </c>
      <c r="G17" s="17">
        <v>337876.19</v>
      </c>
      <c r="H17" s="17">
        <v>337876.19</v>
      </c>
      <c r="I17" s="15">
        <v>1</v>
      </c>
      <c r="J17" s="15">
        <v>1</v>
      </c>
      <c r="K17" s="15">
        <v>1</v>
      </c>
      <c r="L17" s="15" t="s">
        <v>18</v>
      </c>
      <c r="M17" s="18">
        <f t="shared" si="0"/>
        <v>1</v>
      </c>
      <c r="N17" s="18">
        <f t="shared" si="1"/>
        <v>1</v>
      </c>
      <c r="O17" s="18">
        <f t="shared" si="2"/>
        <v>1</v>
      </c>
      <c r="P17" s="18">
        <f t="shared" si="3"/>
        <v>1</v>
      </c>
    </row>
    <row r="18" spans="2:16" ht="48" x14ac:dyDescent="0.2">
      <c r="B18" s="15" t="s">
        <v>150</v>
      </c>
      <c r="C18" s="15" t="s">
        <v>151</v>
      </c>
      <c r="D18" s="15" t="s">
        <v>19</v>
      </c>
      <c r="E18" s="16" t="s">
        <v>79</v>
      </c>
      <c r="F18" s="17">
        <v>0</v>
      </c>
      <c r="G18" s="17">
        <v>0</v>
      </c>
      <c r="H18" s="17">
        <v>0</v>
      </c>
      <c r="I18" s="15">
        <v>1</v>
      </c>
      <c r="J18" s="15">
        <v>0</v>
      </c>
      <c r="K18" s="15">
        <v>0</v>
      </c>
      <c r="L18" s="15" t="s">
        <v>18</v>
      </c>
      <c r="M18" s="18">
        <v>0</v>
      </c>
      <c r="N18" s="18">
        <v>0</v>
      </c>
      <c r="O18" s="18">
        <v>0</v>
      </c>
      <c r="P18" s="18">
        <v>0</v>
      </c>
    </row>
    <row r="19" spans="2:16" s="2" customFormat="1" ht="56.25" customHeight="1" x14ac:dyDescent="0.2">
      <c r="B19" s="19" t="s">
        <v>147</v>
      </c>
      <c r="C19" s="19" t="s">
        <v>48</v>
      </c>
      <c r="D19" s="19" t="s">
        <v>19</v>
      </c>
      <c r="E19" s="16" t="s">
        <v>79</v>
      </c>
      <c r="F19" s="20">
        <v>0</v>
      </c>
      <c r="G19" s="20">
        <v>0</v>
      </c>
      <c r="H19" s="20">
        <v>0</v>
      </c>
      <c r="I19" s="19">
        <v>1</v>
      </c>
      <c r="J19" s="19">
        <v>1</v>
      </c>
      <c r="K19" s="19">
        <v>1</v>
      </c>
      <c r="L19" s="19" t="s">
        <v>18</v>
      </c>
      <c r="M19" s="21">
        <v>0</v>
      </c>
      <c r="N19" s="21">
        <v>0</v>
      </c>
      <c r="O19" s="21">
        <f>K19/I19</f>
        <v>1</v>
      </c>
      <c r="P19" s="21">
        <f>K19/J19</f>
        <v>1</v>
      </c>
    </row>
    <row r="20" spans="2:16" ht="48" x14ac:dyDescent="0.2">
      <c r="B20" s="19" t="s">
        <v>148</v>
      </c>
      <c r="C20" s="15" t="s">
        <v>49</v>
      </c>
      <c r="D20" s="15" t="s">
        <v>19</v>
      </c>
      <c r="E20" s="16" t="s">
        <v>79</v>
      </c>
      <c r="F20" s="17">
        <v>0</v>
      </c>
      <c r="G20" s="17">
        <v>0</v>
      </c>
      <c r="H20" s="17">
        <v>0</v>
      </c>
      <c r="I20" s="15">
        <v>1</v>
      </c>
      <c r="J20" s="15">
        <v>1</v>
      </c>
      <c r="K20" s="15">
        <v>1</v>
      </c>
      <c r="L20" s="15" t="s">
        <v>18</v>
      </c>
      <c r="M20" s="18">
        <v>0</v>
      </c>
      <c r="N20" s="18">
        <v>0</v>
      </c>
      <c r="O20" s="18">
        <v>1</v>
      </c>
      <c r="P20" s="18">
        <f>K20/J20</f>
        <v>1</v>
      </c>
    </row>
    <row r="21" spans="2:16" ht="48" x14ac:dyDescent="0.2">
      <c r="B21" s="15" t="s">
        <v>50</v>
      </c>
      <c r="C21" s="15" t="s">
        <v>55</v>
      </c>
      <c r="D21" s="19" t="s">
        <v>64</v>
      </c>
      <c r="E21" s="16" t="s">
        <v>79</v>
      </c>
      <c r="F21" s="17">
        <v>98857.68</v>
      </c>
      <c r="G21" s="17">
        <v>98857.68</v>
      </c>
      <c r="H21" s="17">
        <v>98857.68</v>
      </c>
      <c r="I21" s="15">
        <v>1</v>
      </c>
      <c r="J21" s="15">
        <v>1</v>
      </c>
      <c r="K21" s="15">
        <v>1</v>
      </c>
      <c r="L21" s="15" t="s">
        <v>18</v>
      </c>
      <c r="M21" s="18">
        <v>1</v>
      </c>
      <c r="N21" s="18">
        <f t="shared" si="1"/>
        <v>1</v>
      </c>
      <c r="O21" s="18">
        <f t="shared" si="2"/>
        <v>1</v>
      </c>
      <c r="P21" s="18">
        <f t="shared" si="3"/>
        <v>1</v>
      </c>
    </row>
    <row r="22" spans="2:16" ht="48" x14ac:dyDescent="0.2">
      <c r="B22" s="15" t="s">
        <v>51</v>
      </c>
      <c r="C22" s="15" t="s">
        <v>56</v>
      </c>
      <c r="D22" s="15" t="s">
        <v>19</v>
      </c>
      <c r="E22" s="16" t="s">
        <v>79</v>
      </c>
      <c r="F22" s="17">
        <v>0</v>
      </c>
      <c r="G22" s="17">
        <v>0</v>
      </c>
      <c r="H22" s="17">
        <v>0</v>
      </c>
      <c r="I22" s="15">
        <v>1</v>
      </c>
      <c r="J22" s="15">
        <v>1</v>
      </c>
      <c r="K22" s="15">
        <v>1</v>
      </c>
      <c r="L22" s="15" t="s">
        <v>18</v>
      </c>
      <c r="M22" s="18">
        <v>1</v>
      </c>
      <c r="N22" s="18">
        <v>1</v>
      </c>
      <c r="O22" s="18">
        <f t="shared" si="2"/>
        <v>1</v>
      </c>
      <c r="P22" s="18">
        <f t="shared" si="3"/>
        <v>1</v>
      </c>
    </row>
    <row r="23" spans="2:16" ht="48" x14ac:dyDescent="0.2">
      <c r="B23" s="15" t="s">
        <v>52</v>
      </c>
      <c r="C23" s="15" t="s">
        <v>57</v>
      </c>
      <c r="D23" s="15" t="s">
        <v>19</v>
      </c>
      <c r="E23" s="16" t="s">
        <v>79</v>
      </c>
      <c r="F23" s="17">
        <v>6572191.6100000003</v>
      </c>
      <c r="G23" s="17">
        <v>6572191.6100000003</v>
      </c>
      <c r="H23" s="17">
        <v>6572191.6100000003</v>
      </c>
      <c r="I23" s="15">
        <v>1</v>
      </c>
      <c r="J23" s="15">
        <v>1</v>
      </c>
      <c r="K23" s="15">
        <v>1</v>
      </c>
      <c r="L23" s="15" t="s">
        <v>18</v>
      </c>
      <c r="M23" s="18">
        <f t="shared" si="0"/>
        <v>1</v>
      </c>
      <c r="N23" s="18">
        <f t="shared" si="1"/>
        <v>1</v>
      </c>
      <c r="O23" s="18">
        <f t="shared" si="2"/>
        <v>1</v>
      </c>
      <c r="P23" s="18">
        <f t="shared" si="3"/>
        <v>1</v>
      </c>
    </row>
    <row r="24" spans="2:16" ht="48" x14ac:dyDescent="0.2">
      <c r="B24" s="15" t="s">
        <v>53</v>
      </c>
      <c r="C24" s="15" t="s">
        <v>58</v>
      </c>
      <c r="D24" s="15" t="s">
        <v>19</v>
      </c>
      <c r="E24" s="16" t="s">
        <v>79</v>
      </c>
      <c r="F24" s="17">
        <v>359491.92</v>
      </c>
      <c r="G24" s="17">
        <v>359491.92</v>
      </c>
      <c r="H24" s="17">
        <v>359491.92</v>
      </c>
      <c r="I24" s="15">
        <v>1</v>
      </c>
      <c r="J24" s="15">
        <v>1</v>
      </c>
      <c r="K24" s="15">
        <v>1</v>
      </c>
      <c r="L24" s="15" t="s">
        <v>18</v>
      </c>
      <c r="M24" s="18">
        <f t="shared" si="0"/>
        <v>1</v>
      </c>
      <c r="N24" s="18">
        <f t="shared" si="1"/>
        <v>1</v>
      </c>
      <c r="O24" s="18">
        <f t="shared" si="2"/>
        <v>1</v>
      </c>
      <c r="P24" s="18">
        <f t="shared" si="3"/>
        <v>1</v>
      </c>
    </row>
    <row r="25" spans="2:16" ht="72" x14ac:dyDescent="0.2">
      <c r="B25" s="15" t="s">
        <v>54</v>
      </c>
      <c r="C25" s="15" t="s">
        <v>59</v>
      </c>
      <c r="D25" s="19" t="s">
        <v>64</v>
      </c>
      <c r="E25" s="16" t="s">
        <v>79</v>
      </c>
      <c r="F25" s="17">
        <v>339353.63</v>
      </c>
      <c r="G25" s="17">
        <v>339535.63</v>
      </c>
      <c r="H25" s="17">
        <v>339535.63</v>
      </c>
      <c r="I25" s="15">
        <v>1</v>
      </c>
      <c r="J25" s="15">
        <v>1</v>
      </c>
      <c r="K25" s="15">
        <v>1</v>
      </c>
      <c r="L25" s="15" t="s">
        <v>18</v>
      </c>
      <c r="M25" s="18">
        <f t="shared" si="0"/>
        <v>1.0005363136973073</v>
      </c>
      <c r="N25" s="18">
        <f t="shared" si="1"/>
        <v>1</v>
      </c>
      <c r="O25" s="18">
        <f t="shared" si="2"/>
        <v>1</v>
      </c>
      <c r="P25" s="18">
        <f t="shared" si="3"/>
        <v>1</v>
      </c>
    </row>
    <row r="26" spans="2:16" ht="48" x14ac:dyDescent="0.2">
      <c r="B26" s="15" t="s">
        <v>61</v>
      </c>
      <c r="C26" s="15" t="s">
        <v>60</v>
      </c>
      <c r="D26" s="19" t="s">
        <v>64</v>
      </c>
      <c r="E26" s="16" t="s">
        <v>79</v>
      </c>
      <c r="F26" s="17">
        <v>116882.8</v>
      </c>
      <c r="G26" s="17">
        <v>166882.79999999999</v>
      </c>
      <c r="H26" s="17">
        <v>116882.8</v>
      </c>
      <c r="I26" s="15">
        <v>1</v>
      </c>
      <c r="J26" s="15">
        <v>1</v>
      </c>
      <c r="K26" s="15">
        <v>1</v>
      </c>
      <c r="L26" s="15" t="s">
        <v>18</v>
      </c>
      <c r="M26" s="18">
        <f t="shared" si="0"/>
        <v>1</v>
      </c>
      <c r="N26" s="18">
        <f t="shared" si="1"/>
        <v>0.70038853614632546</v>
      </c>
      <c r="O26" s="18">
        <f t="shared" si="2"/>
        <v>1</v>
      </c>
      <c r="P26" s="18">
        <f t="shared" si="3"/>
        <v>1</v>
      </c>
    </row>
    <row r="27" spans="2:16" ht="48" x14ac:dyDescent="0.2">
      <c r="B27" s="15" t="s">
        <v>62</v>
      </c>
      <c r="C27" s="15" t="s">
        <v>63</v>
      </c>
      <c r="D27" s="19" t="s">
        <v>64</v>
      </c>
      <c r="E27" s="16" t="s">
        <v>79</v>
      </c>
      <c r="F27" s="22">
        <v>0</v>
      </c>
      <c r="G27" s="22">
        <v>0</v>
      </c>
      <c r="H27" s="17">
        <v>0</v>
      </c>
      <c r="I27" s="15">
        <v>1</v>
      </c>
      <c r="J27" s="15">
        <v>1</v>
      </c>
      <c r="K27" s="15">
        <v>0</v>
      </c>
      <c r="L27" s="15" t="s">
        <v>18</v>
      </c>
      <c r="M27" s="18">
        <v>0</v>
      </c>
      <c r="N27" s="18">
        <v>0</v>
      </c>
      <c r="O27" s="18">
        <v>0</v>
      </c>
      <c r="P27" s="18">
        <v>0</v>
      </c>
    </row>
    <row r="28" spans="2:16" ht="96" x14ac:dyDescent="0.2">
      <c r="B28" s="15" t="s">
        <v>65</v>
      </c>
      <c r="C28" s="15" t="s">
        <v>66</v>
      </c>
      <c r="D28" s="15" t="s">
        <v>67</v>
      </c>
      <c r="E28" s="16" t="s">
        <v>79</v>
      </c>
      <c r="F28" s="17">
        <v>23725696.530000001</v>
      </c>
      <c r="G28" s="17">
        <v>23725696.530000001</v>
      </c>
      <c r="H28" s="17">
        <v>23725696.530000001</v>
      </c>
      <c r="I28" s="23" t="s">
        <v>68</v>
      </c>
      <c r="J28" s="23" t="s">
        <v>68</v>
      </c>
      <c r="K28" s="23" t="s">
        <v>68</v>
      </c>
      <c r="L28" s="15" t="s">
        <v>69</v>
      </c>
      <c r="M28" s="24">
        <v>1</v>
      </c>
      <c r="N28" s="24">
        <v>1</v>
      </c>
      <c r="O28" s="24">
        <v>1</v>
      </c>
      <c r="P28" s="24">
        <v>1</v>
      </c>
    </row>
    <row r="29" spans="2:16" ht="48" x14ac:dyDescent="0.2">
      <c r="B29" s="15" t="s">
        <v>70</v>
      </c>
      <c r="C29" s="15" t="s">
        <v>71</v>
      </c>
      <c r="D29" s="15" t="s">
        <v>72</v>
      </c>
      <c r="E29" s="16" t="s">
        <v>79</v>
      </c>
      <c r="F29" s="17">
        <v>4054999.26</v>
      </c>
      <c r="G29" s="17">
        <v>4054999.26</v>
      </c>
      <c r="H29" s="17">
        <v>4054999.26</v>
      </c>
      <c r="I29" s="23">
        <v>800</v>
      </c>
      <c r="J29" s="23">
        <v>800</v>
      </c>
      <c r="K29" s="23">
        <v>800</v>
      </c>
      <c r="L29" s="15" t="s">
        <v>73</v>
      </c>
      <c r="M29" s="24">
        <v>1</v>
      </c>
      <c r="N29" s="24">
        <v>1</v>
      </c>
      <c r="O29" s="24">
        <v>1</v>
      </c>
      <c r="P29" s="24">
        <v>1</v>
      </c>
    </row>
    <row r="30" spans="2:16" ht="156" x14ac:dyDescent="0.2">
      <c r="B30" s="15" t="s">
        <v>74</v>
      </c>
      <c r="C30" s="15" t="s">
        <v>75</v>
      </c>
      <c r="D30" s="15" t="s">
        <v>76</v>
      </c>
      <c r="E30" s="16" t="s">
        <v>79</v>
      </c>
      <c r="F30" s="17">
        <v>3517108.39</v>
      </c>
      <c r="G30" s="17">
        <v>3517108.39</v>
      </c>
      <c r="H30" s="17">
        <v>3517108.39</v>
      </c>
      <c r="I30" s="23">
        <v>3136</v>
      </c>
      <c r="J30" s="23">
        <v>3090.04</v>
      </c>
      <c r="K30" s="23">
        <v>3090.04</v>
      </c>
      <c r="L30" s="15" t="s">
        <v>69</v>
      </c>
      <c r="M30" s="24">
        <v>1</v>
      </c>
      <c r="N30" s="24">
        <v>1</v>
      </c>
      <c r="O30" s="24">
        <v>1</v>
      </c>
      <c r="P30" s="24">
        <v>1</v>
      </c>
    </row>
    <row r="31" spans="2:16" ht="72" x14ac:dyDescent="0.2">
      <c r="B31" s="25">
        <v>5048</v>
      </c>
      <c r="C31" s="16" t="s">
        <v>77</v>
      </c>
      <c r="D31" s="25" t="s">
        <v>78</v>
      </c>
      <c r="E31" s="16" t="s">
        <v>79</v>
      </c>
      <c r="F31" s="26">
        <v>13983734.65</v>
      </c>
      <c r="G31" s="26">
        <v>13983734.65</v>
      </c>
      <c r="H31" s="26">
        <v>0</v>
      </c>
      <c r="I31" s="27">
        <v>1</v>
      </c>
      <c r="J31" s="27">
        <v>0</v>
      </c>
      <c r="K31" s="27">
        <v>0</v>
      </c>
      <c r="L31" s="19" t="s">
        <v>80</v>
      </c>
      <c r="M31" s="28">
        <v>0</v>
      </c>
      <c r="N31" s="28">
        <v>0</v>
      </c>
      <c r="O31" s="28">
        <f>+K31/I31%</f>
        <v>0</v>
      </c>
      <c r="P31" s="28">
        <v>0</v>
      </c>
    </row>
    <row r="32" spans="2:16" s="38" customFormat="1" ht="72" x14ac:dyDescent="0.2">
      <c r="B32" s="33">
        <v>5035</v>
      </c>
      <c r="C32" s="33" t="s">
        <v>81</v>
      </c>
      <c r="D32" s="33" t="s">
        <v>19</v>
      </c>
      <c r="E32" s="33" t="s">
        <v>79</v>
      </c>
      <c r="F32" s="34">
        <v>0</v>
      </c>
      <c r="G32" s="34">
        <v>0</v>
      </c>
      <c r="H32" s="34">
        <v>0</v>
      </c>
      <c r="I32" s="35">
        <v>1</v>
      </c>
      <c r="J32" s="35">
        <v>1</v>
      </c>
      <c r="K32" s="35">
        <v>1</v>
      </c>
      <c r="L32" s="36" t="s">
        <v>80</v>
      </c>
      <c r="M32" s="37">
        <v>0</v>
      </c>
      <c r="N32" s="37">
        <v>0</v>
      </c>
      <c r="O32" s="37">
        <v>100</v>
      </c>
      <c r="P32" s="37">
        <v>100</v>
      </c>
    </row>
    <row r="33" spans="2:16" ht="72" x14ac:dyDescent="0.2">
      <c r="B33" s="16">
        <v>5037</v>
      </c>
      <c r="C33" s="16" t="s">
        <v>82</v>
      </c>
      <c r="D33" s="16" t="s">
        <v>19</v>
      </c>
      <c r="E33" s="16" t="s">
        <v>79</v>
      </c>
      <c r="F33" s="26">
        <v>0</v>
      </c>
      <c r="G33" s="26">
        <v>0</v>
      </c>
      <c r="H33" s="26">
        <v>0</v>
      </c>
      <c r="I33" s="27">
        <v>1</v>
      </c>
      <c r="J33" s="27">
        <v>0</v>
      </c>
      <c r="K33" s="27">
        <v>0</v>
      </c>
      <c r="L33" s="19" t="s">
        <v>80</v>
      </c>
      <c r="M33" s="28">
        <v>0</v>
      </c>
      <c r="N33" s="28">
        <v>0</v>
      </c>
      <c r="O33" s="28">
        <v>100</v>
      </c>
      <c r="P33" s="28">
        <v>100</v>
      </c>
    </row>
    <row r="34" spans="2:16" ht="72" x14ac:dyDescent="0.2">
      <c r="B34" s="16">
        <v>5040</v>
      </c>
      <c r="C34" s="16" t="s">
        <v>83</v>
      </c>
      <c r="D34" s="16" t="s">
        <v>19</v>
      </c>
      <c r="E34" s="16" t="s">
        <v>79</v>
      </c>
      <c r="F34" s="26">
        <v>0</v>
      </c>
      <c r="G34" s="26">
        <v>0</v>
      </c>
      <c r="H34" s="26">
        <v>0</v>
      </c>
      <c r="I34" s="27">
        <v>1</v>
      </c>
      <c r="J34" s="27">
        <v>0</v>
      </c>
      <c r="K34" s="27">
        <v>0</v>
      </c>
      <c r="L34" s="19" t="s">
        <v>80</v>
      </c>
      <c r="M34" s="28">
        <v>0</v>
      </c>
      <c r="N34" s="28">
        <v>0</v>
      </c>
      <c r="O34" s="28">
        <v>100</v>
      </c>
      <c r="P34" s="28">
        <v>100</v>
      </c>
    </row>
    <row r="35" spans="2:16" ht="48" x14ac:dyDescent="0.2">
      <c r="B35" s="16">
        <v>5046</v>
      </c>
      <c r="C35" s="16" t="s">
        <v>84</v>
      </c>
      <c r="D35" s="16" t="s">
        <v>85</v>
      </c>
      <c r="E35" s="16" t="s">
        <v>79</v>
      </c>
      <c r="F35" s="26">
        <v>0</v>
      </c>
      <c r="G35" s="26">
        <v>0</v>
      </c>
      <c r="H35" s="26">
        <v>0</v>
      </c>
      <c r="I35" s="27">
        <v>1</v>
      </c>
      <c r="J35" s="27">
        <v>0</v>
      </c>
      <c r="K35" s="27">
        <v>0</v>
      </c>
      <c r="L35" s="19" t="s">
        <v>80</v>
      </c>
      <c r="M35" s="28">
        <v>0</v>
      </c>
      <c r="N35" s="28">
        <v>0</v>
      </c>
      <c r="O35" s="28">
        <f t="shared" ref="O35:O39" si="4">+K35/I35%</f>
        <v>0</v>
      </c>
      <c r="P35" s="28">
        <v>0</v>
      </c>
    </row>
    <row r="36" spans="2:16" ht="60" x14ac:dyDescent="0.2">
      <c r="B36" s="16">
        <v>5051</v>
      </c>
      <c r="C36" s="16" t="s">
        <v>86</v>
      </c>
      <c r="D36" s="16" t="s">
        <v>19</v>
      </c>
      <c r="E36" s="16" t="s">
        <v>79</v>
      </c>
      <c r="F36" s="26">
        <v>0</v>
      </c>
      <c r="G36" s="26">
        <v>0</v>
      </c>
      <c r="H36" s="26">
        <v>0</v>
      </c>
      <c r="I36" s="27">
        <v>1</v>
      </c>
      <c r="J36" s="27">
        <v>0</v>
      </c>
      <c r="K36" s="27">
        <v>0</v>
      </c>
      <c r="L36" s="19" t="s">
        <v>80</v>
      </c>
      <c r="M36" s="28">
        <v>0</v>
      </c>
      <c r="N36" s="28">
        <v>0</v>
      </c>
      <c r="O36" s="28">
        <f t="shared" si="4"/>
        <v>0</v>
      </c>
      <c r="P36" s="28">
        <v>0</v>
      </c>
    </row>
    <row r="37" spans="2:16" ht="84" x14ac:dyDescent="0.2">
      <c r="B37" s="16">
        <v>5052</v>
      </c>
      <c r="C37" s="16" t="s">
        <v>149</v>
      </c>
      <c r="D37" s="16" t="s">
        <v>19</v>
      </c>
      <c r="E37" s="16" t="s">
        <v>79</v>
      </c>
      <c r="F37" s="26">
        <v>0</v>
      </c>
      <c r="G37" s="26">
        <v>0</v>
      </c>
      <c r="H37" s="26">
        <v>0</v>
      </c>
      <c r="I37" s="27">
        <v>1</v>
      </c>
      <c r="J37" s="27">
        <v>0</v>
      </c>
      <c r="K37" s="27">
        <v>0</v>
      </c>
      <c r="L37" s="19" t="s">
        <v>80</v>
      </c>
      <c r="M37" s="28">
        <v>0</v>
      </c>
      <c r="N37" s="28">
        <v>0</v>
      </c>
      <c r="O37" s="28">
        <v>0</v>
      </c>
      <c r="P37" s="28">
        <v>0</v>
      </c>
    </row>
    <row r="38" spans="2:16" s="2" customFormat="1" ht="48" x14ac:dyDescent="0.2">
      <c r="B38" s="16">
        <v>9001</v>
      </c>
      <c r="C38" s="16" t="s">
        <v>87</v>
      </c>
      <c r="D38" s="16" t="s">
        <v>19</v>
      </c>
      <c r="E38" s="16" t="s">
        <v>79</v>
      </c>
      <c r="F38" s="26">
        <v>521328.62</v>
      </c>
      <c r="G38" s="26">
        <v>521328.62</v>
      </c>
      <c r="H38" s="26">
        <v>521328.62</v>
      </c>
      <c r="I38" s="27">
        <v>1</v>
      </c>
      <c r="J38" s="27">
        <v>0</v>
      </c>
      <c r="K38" s="27">
        <v>0</v>
      </c>
      <c r="L38" s="19" t="s">
        <v>88</v>
      </c>
      <c r="M38" s="28">
        <f t="shared" ref="M38" si="5">+H38/F38%</f>
        <v>100.00000000000001</v>
      </c>
      <c r="N38" s="28">
        <f t="shared" ref="N38" si="6">+H38/G38%</f>
        <v>100.00000000000001</v>
      </c>
      <c r="O38" s="28">
        <v>100</v>
      </c>
      <c r="P38" s="28">
        <v>100</v>
      </c>
    </row>
    <row r="39" spans="2:16" ht="48" x14ac:dyDescent="0.2">
      <c r="B39" s="16">
        <v>5046</v>
      </c>
      <c r="C39" s="16" t="s">
        <v>84</v>
      </c>
      <c r="D39" s="16" t="s">
        <v>85</v>
      </c>
      <c r="E39" s="16" t="s">
        <v>79</v>
      </c>
      <c r="F39" s="26">
        <v>2550000</v>
      </c>
      <c r="G39" s="26">
        <v>2550000</v>
      </c>
      <c r="H39" s="26">
        <v>0</v>
      </c>
      <c r="I39" s="27">
        <v>1</v>
      </c>
      <c r="J39" s="27">
        <v>0</v>
      </c>
      <c r="K39" s="27">
        <v>0</v>
      </c>
      <c r="L39" s="19" t="s">
        <v>80</v>
      </c>
      <c r="M39" s="28">
        <v>0</v>
      </c>
      <c r="N39" s="28">
        <v>0</v>
      </c>
      <c r="O39" s="28">
        <f t="shared" si="4"/>
        <v>0</v>
      </c>
      <c r="P39" s="28">
        <v>0</v>
      </c>
    </row>
    <row r="40" spans="2:16" ht="72" x14ac:dyDescent="0.2">
      <c r="B40" s="16">
        <v>5001</v>
      </c>
      <c r="C40" s="16" t="s">
        <v>89</v>
      </c>
      <c r="D40" s="16" t="s">
        <v>19</v>
      </c>
      <c r="E40" s="16" t="s">
        <v>79</v>
      </c>
      <c r="F40" s="26">
        <v>10760046.23</v>
      </c>
      <c r="G40" s="26">
        <v>10760046.23</v>
      </c>
      <c r="H40" s="26">
        <v>10760046.23</v>
      </c>
      <c r="I40" s="27">
        <v>1</v>
      </c>
      <c r="J40" s="27">
        <v>1</v>
      </c>
      <c r="K40" s="27">
        <v>1</v>
      </c>
      <c r="L40" s="19" t="s">
        <v>80</v>
      </c>
      <c r="M40" s="28">
        <f>+H40/F40</f>
        <v>1</v>
      </c>
      <c r="N40" s="28">
        <f>+H40/G40</f>
        <v>1</v>
      </c>
      <c r="O40" s="28">
        <f>+K40/I40</f>
        <v>1</v>
      </c>
      <c r="P40" s="28">
        <f>+K40/J40</f>
        <v>1</v>
      </c>
    </row>
    <row r="41" spans="2:16" ht="72" x14ac:dyDescent="0.2">
      <c r="B41" s="16">
        <v>5002</v>
      </c>
      <c r="C41" s="16" t="s">
        <v>90</v>
      </c>
      <c r="D41" s="16" t="s">
        <v>19</v>
      </c>
      <c r="E41" s="16" t="s">
        <v>79</v>
      </c>
      <c r="F41" s="26">
        <v>9251377.8800000008</v>
      </c>
      <c r="G41" s="26">
        <v>9251377.8800000008</v>
      </c>
      <c r="H41" s="26">
        <v>9251377.8800000008</v>
      </c>
      <c r="I41" s="27">
        <v>1</v>
      </c>
      <c r="J41" s="27">
        <v>1</v>
      </c>
      <c r="K41" s="27">
        <v>1</v>
      </c>
      <c r="L41" s="19" t="s">
        <v>80</v>
      </c>
      <c r="M41" s="28">
        <f>+H41/F41</f>
        <v>1</v>
      </c>
      <c r="N41" s="28">
        <f>+H41/G41</f>
        <v>1</v>
      </c>
      <c r="O41" s="28">
        <f t="shared" ref="O41:O92" si="7">+K41/I41</f>
        <v>1</v>
      </c>
      <c r="P41" s="28">
        <f>+K41/J41</f>
        <v>1</v>
      </c>
    </row>
    <row r="42" spans="2:16" ht="60" x14ac:dyDescent="0.2">
      <c r="B42" s="16">
        <v>5003</v>
      </c>
      <c r="C42" s="16" t="s">
        <v>91</v>
      </c>
      <c r="D42" s="16" t="s">
        <v>19</v>
      </c>
      <c r="E42" s="16" t="s">
        <v>79</v>
      </c>
      <c r="F42" s="26">
        <v>5743191.8200000003</v>
      </c>
      <c r="G42" s="26">
        <v>5743191.8200000003</v>
      </c>
      <c r="H42" s="26">
        <v>5743191.8200000003</v>
      </c>
      <c r="I42" s="27">
        <v>1</v>
      </c>
      <c r="J42" s="27">
        <v>1</v>
      </c>
      <c r="K42" s="27">
        <v>1</v>
      </c>
      <c r="L42" s="19" t="s">
        <v>80</v>
      </c>
      <c r="M42" s="29">
        <f t="shared" ref="M42:M92" si="8">+H42/F42</f>
        <v>1</v>
      </c>
      <c r="N42" s="29">
        <f t="shared" ref="N42:N92" si="9">+H42/G42</f>
        <v>1</v>
      </c>
      <c r="O42" s="29">
        <f t="shared" si="7"/>
        <v>1</v>
      </c>
      <c r="P42" s="29">
        <f t="shared" ref="P42:P83" si="10">+K42/J42</f>
        <v>1</v>
      </c>
    </row>
    <row r="43" spans="2:16" ht="60" x14ac:dyDescent="0.2">
      <c r="B43" s="16">
        <v>5004</v>
      </c>
      <c r="C43" s="16" t="s">
        <v>92</v>
      </c>
      <c r="D43" s="16" t="s">
        <v>19</v>
      </c>
      <c r="E43" s="16" t="s">
        <v>79</v>
      </c>
      <c r="F43" s="26">
        <v>1831777.07</v>
      </c>
      <c r="G43" s="26">
        <v>1831777.07</v>
      </c>
      <c r="H43" s="26">
        <v>1831777.07</v>
      </c>
      <c r="I43" s="27">
        <v>1</v>
      </c>
      <c r="J43" s="27">
        <v>1</v>
      </c>
      <c r="K43" s="27">
        <v>1</v>
      </c>
      <c r="L43" s="19" t="s">
        <v>80</v>
      </c>
      <c r="M43" s="29">
        <f t="shared" si="8"/>
        <v>1</v>
      </c>
      <c r="N43" s="29">
        <f t="shared" si="9"/>
        <v>1</v>
      </c>
      <c r="O43" s="29">
        <f t="shared" si="7"/>
        <v>1</v>
      </c>
      <c r="P43" s="29">
        <f t="shared" si="10"/>
        <v>1</v>
      </c>
    </row>
    <row r="44" spans="2:16" ht="60" x14ac:dyDescent="0.2">
      <c r="B44" s="16">
        <v>5006</v>
      </c>
      <c r="C44" s="16" t="s">
        <v>93</v>
      </c>
      <c r="D44" s="16" t="s">
        <v>78</v>
      </c>
      <c r="E44" s="16" t="s">
        <v>79</v>
      </c>
      <c r="F44" s="26">
        <v>3517108.39</v>
      </c>
      <c r="G44" s="26">
        <v>3517108.39</v>
      </c>
      <c r="H44" s="26">
        <v>3517108.39</v>
      </c>
      <c r="I44" s="27">
        <v>1</v>
      </c>
      <c r="J44" s="27">
        <v>1</v>
      </c>
      <c r="K44" s="27">
        <v>1</v>
      </c>
      <c r="L44" s="19" t="s">
        <v>80</v>
      </c>
      <c r="M44" s="29">
        <f t="shared" si="8"/>
        <v>1</v>
      </c>
      <c r="N44" s="29">
        <f t="shared" si="9"/>
        <v>1</v>
      </c>
      <c r="O44" s="29">
        <f t="shared" si="7"/>
        <v>1</v>
      </c>
      <c r="P44" s="29">
        <f t="shared" si="10"/>
        <v>1</v>
      </c>
    </row>
    <row r="45" spans="2:16" ht="60" x14ac:dyDescent="0.2">
      <c r="B45" s="16">
        <v>5007</v>
      </c>
      <c r="C45" s="16" t="s">
        <v>94</v>
      </c>
      <c r="D45" s="16" t="s">
        <v>78</v>
      </c>
      <c r="E45" s="16" t="s">
        <v>79</v>
      </c>
      <c r="F45" s="26">
        <v>6306520.2599999998</v>
      </c>
      <c r="G45" s="26">
        <v>6306520.2599999998</v>
      </c>
      <c r="H45" s="26">
        <v>6306520.2599999998</v>
      </c>
      <c r="I45" s="27">
        <v>1</v>
      </c>
      <c r="J45" s="27">
        <v>1</v>
      </c>
      <c r="K45" s="27">
        <v>1</v>
      </c>
      <c r="L45" s="19" t="s">
        <v>80</v>
      </c>
      <c r="M45" s="29">
        <f t="shared" si="8"/>
        <v>1</v>
      </c>
      <c r="N45" s="29">
        <f t="shared" si="9"/>
        <v>1</v>
      </c>
      <c r="O45" s="29">
        <f t="shared" si="7"/>
        <v>1</v>
      </c>
      <c r="P45" s="29">
        <f t="shared" si="10"/>
        <v>1</v>
      </c>
    </row>
    <row r="46" spans="2:16" ht="72" x14ac:dyDescent="0.2">
      <c r="B46" s="16">
        <v>5008</v>
      </c>
      <c r="C46" s="16" t="s">
        <v>95</v>
      </c>
      <c r="D46" s="16" t="s">
        <v>78</v>
      </c>
      <c r="E46" s="16" t="s">
        <v>79</v>
      </c>
      <c r="F46" s="26">
        <v>8501359.8699999992</v>
      </c>
      <c r="G46" s="26">
        <v>8501359.8699999992</v>
      </c>
      <c r="H46" s="26">
        <v>8501359.8699999992</v>
      </c>
      <c r="I46" s="27">
        <v>1</v>
      </c>
      <c r="J46" s="27">
        <v>1</v>
      </c>
      <c r="K46" s="27">
        <v>1</v>
      </c>
      <c r="L46" s="19" t="s">
        <v>80</v>
      </c>
      <c r="M46" s="29">
        <f t="shared" si="8"/>
        <v>1</v>
      </c>
      <c r="N46" s="29">
        <f t="shared" si="9"/>
        <v>1</v>
      </c>
      <c r="O46" s="29">
        <f t="shared" si="7"/>
        <v>1</v>
      </c>
      <c r="P46" s="29">
        <f t="shared" si="10"/>
        <v>1</v>
      </c>
    </row>
    <row r="47" spans="2:16" ht="83.25" customHeight="1" x14ac:dyDescent="0.2">
      <c r="B47" s="16">
        <v>5009</v>
      </c>
      <c r="C47" s="16" t="s">
        <v>96</v>
      </c>
      <c r="D47" s="16" t="s">
        <v>78</v>
      </c>
      <c r="E47" s="16" t="s">
        <v>79</v>
      </c>
      <c r="F47" s="26">
        <v>4541635.42</v>
      </c>
      <c r="G47" s="26">
        <v>4541635.42</v>
      </c>
      <c r="H47" s="26">
        <v>4541635.42</v>
      </c>
      <c r="I47" s="27">
        <v>1</v>
      </c>
      <c r="J47" s="27">
        <v>1</v>
      </c>
      <c r="K47" s="27">
        <v>1</v>
      </c>
      <c r="L47" s="19" t="s">
        <v>80</v>
      </c>
      <c r="M47" s="29">
        <f t="shared" si="8"/>
        <v>1</v>
      </c>
      <c r="N47" s="29">
        <f t="shared" si="9"/>
        <v>1</v>
      </c>
      <c r="O47" s="29">
        <f t="shared" si="7"/>
        <v>1</v>
      </c>
      <c r="P47" s="29">
        <f t="shared" si="10"/>
        <v>1</v>
      </c>
    </row>
    <row r="48" spans="2:16" ht="85.5" customHeight="1" x14ac:dyDescent="0.2">
      <c r="B48" s="16">
        <v>5010</v>
      </c>
      <c r="C48" s="16" t="s">
        <v>97</v>
      </c>
      <c r="D48" s="16" t="s">
        <v>78</v>
      </c>
      <c r="E48" s="16" t="s">
        <v>79</v>
      </c>
      <c r="F48" s="26">
        <v>12837108.859999999</v>
      </c>
      <c r="G48" s="26">
        <v>12837108.859999999</v>
      </c>
      <c r="H48" s="26">
        <v>12345934.17</v>
      </c>
      <c r="I48" s="27">
        <v>1</v>
      </c>
      <c r="J48" s="27">
        <v>1</v>
      </c>
      <c r="K48" s="27">
        <v>1</v>
      </c>
      <c r="L48" s="19" t="s">
        <v>80</v>
      </c>
      <c r="M48" s="29">
        <f t="shared" si="8"/>
        <v>0.96173790412181648</v>
      </c>
      <c r="N48" s="29">
        <f t="shared" si="9"/>
        <v>0.96173790412181648</v>
      </c>
      <c r="O48" s="29">
        <f t="shared" si="7"/>
        <v>1</v>
      </c>
      <c r="P48" s="29">
        <f t="shared" si="10"/>
        <v>1</v>
      </c>
    </row>
    <row r="49" spans="2:16" ht="87" customHeight="1" x14ac:dyDescent="0.2">
      <c r="B49" s="16">
        <v>5011</v>
      </c>
      <c r="C49" s="16" t="s">
        <v>98</v>
      </c>
      <c r="D49" s="16" t="s">
        <v>78</v>
      </c>
      <c r="E49" s="16" t="s">
        <v>79</v>
      </c>
      <c r="F49" s="26">
        <v>7758853.7999999998</v>
      </c>
      <c r="G49" s="26">
        <v>7758853.7999999998</v>
      </c>
      <c r="H49" s="26">
        <v>7758853.7999999998</v>
      </c>
      <c r="I49" s="27">
        <v>1</v>
      </c>
      <c r="J49" s="27">
        <v>1</v>
      </c>
      <c r="K49" s="27">
        <v>1</v>
      </c>
      <c r="L49" s="19" t="s">
        <v>80</v>
      </c>
      <c r="M49" s="29">
        <f t="shared" si="8"/>
        <v>1</v>
      </c>
      <c r="N49" s="29">
        <f t="shared" si="9"/>
        <v>1</v>
      </c>
      <c r="O49" s="29">
        <f t="shared" si="7"/>
        <v>1</v>
      </c>
      <c r="P49" s="29">
        <f t="shared" si="10"/>
        <v>1</v>
      </c>
    </row>
    <row r="50" spans="2:16" ht="96.75" customHeight="1" x14ac:dyDescent="0.2">
      <c r="B50" s="16">
        <v>5012</v>
      </c>
      <c r="C50" s="16" t="s">
        <v>99</v>
      </c>
      <c r="D50" s="16" t="s">
        <v>78</v>
      </c>
      <c r="E50" s="16" t="s">
        <v>79</v>
      </c>
      <c r="F50" s="26">
        <v>7358852.6900000004</v>
      </c>
      <c r="G50" s="26">
        <v>7358852.6900000004</v>
      </c>
      <c r="H50" s="26">
        <v>7358852.6900000004</v>
      </c>
      <c r="I50" s="27">
        <v>1</v>
      </c>
      <c r="J50" s="27">
        <v>1</v>
      </c>
      <c r="K50" s="27">
        <v>1</v>
      </c>
      <c r="L50" s="19" t="s">
        <v>80</v>
      </c>
      <c r="M50" s="29">
        <f t="shared" si="8"/>
        <v>1</v>
      </c>
      <c r="N50" s="29">
        <f t="shared" si="9"/>
        <v>1</v>
      </c>
      <c r="O50" s="29">
        <f t="shared" si="7"/>
        <v>1</v>
      </c>
      <c r="P50" s="29">
        <f t="shared" si="10"/>
        <v>1</v>
      </c>
    </row>
    <row r="51" spans="2:16" ht="98.25" customHeight="1" x14ac:dyDescent="0.2">
      <c r="B51" s="16">
        <v>5013</v>
      </c>
      <c r="C51" s="16" t="s">
        <v>100</v>
      </c>
      <c r="D51" s="16" t="s">
        <v>78</v>
      </c>
      <c r="E51" s="16" t="s">
        <v>79</v>
      </c>
      <c r="F51" s="26">
        <v>1537632.73</v>
      </c>
      <c r="G51" s="26">
        <v>1537632.73</v>
      </c>
      <c r="H51" s="26">
        <v>1537632.73</v>
      </c>
      <c r="I51" s="27">
        <v>1</v>
      </c>
      <c r="J51" s="27">
        <v>1</v>
      </c>
      <c r="K51" s="27">
        <v>1</v>
      </c>
      <c r="L51" s="19" t="s">
        <v>80</v>
      </c>
      <c r="M51" s="29">
        <f t="shared" si="8"/>
        <v>1</v>
      </c>
      <c r="N51" s="29">
        <f t="shared" si="9"/>
        <v>1</v>
      </c>
      <c r="O51" s="29">
        <f t="shared" si="7"/>
        <v>1</v>
      </c>
      <c r="P51" s="29">
        <f t="shared" si="10"/>
        <v>1</v>
      </c>
    </row>
    <row r="52" spans="2:16" ht="92.25" customHeight="1" x14ac:dyDescent="0.2">
      <c r="B52" s="16">
        <v>5014</v>
      </c>
      <c r="C52" s="16" t="s">
        <v>101</v>
      </c>
      <c r="D52" s="16" t="s">
        <v>78</v>
      </c>
      <c r="E52" s="16" t="s">
        <v>79</v>
      </c>
      <c r="F52" s="26">
        <v>7608745.3399999999</v>
      </c>
      <c r="G52" s="26">
        <v>7608745.3399999999</v>
      </c>
      <c r="H52" s="26">
        <v>7608745.3399999999</v>
      </c>
      <c r="I52" s="27">
        <v>1</v>
      </c>
      <c r="J52" s="27">
        <v>1</v>
      </c>
      <c r="K52" s="27">
        <v>1</v>
      </c>
      <c r="L52" s="19" t="s">
        <v>80</v>
      </c>
      <c r="M52" s="29">
        <f t="shared" si="8"/>
        <v>1</v>
      </c>
      <c r="N52" s="29">
        <f t="shared" si="9"/>
        <v>1</v>
      </c>
      <c r="O52" s="29">
        <f t="shared" si="7"/>
        <v>1</v>
      </c>
      <c r="P52" s="29">
        <f t="shared" si="10"/>
        <v>1</v>
      </c>
    </row>
    <row r="53" spans="2:16" ht="135" customHeight="1" x14ac:dyDescent="0.2">
      <c r="B53" s="16">
        <v>5015</v>
      </c>
      <c r="C53" s="16" t="s">
        <v>102</v>
      </c>
      <c r="D53" s="16" t="s">
        <v>78</v>
      </c>
      <c r="E53" s="16" t="s">
        <v>79</v>
      </c>
      <c r="F53" s="26">
        <v>3680157.18</v>
      </c>
      <c r="G53" s="26">
        <v>3680157.18</v>
      </c>
      <c r="H53" s="26">
        <v>2942551.02</v>
      </c>
      <c r="I53" s="27">
        <v>1</v>
      </c>
      <c r="J53" s="27">
        <v>1</v>
      </c>
      <c r="K53" s="27">
        <v>1</v>
      </c>
      <c r="L53" s="19" t="s">
        <v>80</v>
      </c>
      <c r="M53" s="29">
        <f t="shared" si="8"/>
        <v>0.79957210414583435</v>
      </c>
      <c r="N53" s="29">
        <f t="shared" si="9"/>
        <v>0.79957210414583435</v>
      </c>
      <c r="O53" s="29">
        <f t="shared" si="7"/>
        <v>1</v>
      </c>
      <c r="P53" s="29">
        <f t="shared" si="10"/>
        <v>1</v>
      </c>
    </row>
    <row r="54" spans="2:16" ht="107.25" customHeight="1" x14ac:dyDescent="0.2">
      <c r="B54" s="16">
        <v>5016</v>
      </c>
      <c r="C54" s="16" t="s">
        <v>103</v>
      </c>
      <c r="D54" s="16" t="s">
        <v>78</v>
      </c>
      <c r="E54" s="16" t="s">
        <v>79</v>
      </c>
      <c r="F54" s="26">
        <v>3906996.54</v>
      </c>
      <c r="G54" s="26">
        <v>3906996.54</v>
      </c>
      <c r="H54" s="26">
        <v>3906996.54</v>
      </c>
      <c r="I54" s="27">
        <v>1</v>
      </c>
      <c r="J54" s="27">
        <v>1</v>
      </c>
      <c r="K54" s="27">
        <v>1</v>
      </c>
      <c r="L54" s="19" t="s">
        <v>80</v>
      </c>
      <c r="M54" s="29">
        <f t="shared" si="8"/>
        <v>1</v>
      </c>
      <c r="N54" s="29">
        <f t="shared" si="9"/>
        <v>1</v>
      </c>
      <c r="O54" s="29">
        <f t="shared" si="7"/>
        <v>1</v>
      </c>
      <c r="P54" s="29">
        <f t="shared" si="10"/>
        <v>1</v>
      </c>
    </row>
    <row r="55" spans="2:16" ht="112.5" customHeight="1" x14ac:dyDescent="0.2">
      <c r="B55" s="16">
        <v>5017</v>
      </c>
      <c r="C55" s="16" t="s">
        <v>104</v>
      </c>
      <c r="D55" s="16" t="s">
        <v>78</v>
      </c>
      <c r="E55" s="16" t="s">
        <v>79</v>
      </c>
      <c r="F55" s="26">
        <v>3762034.62</v>
      </c>
      <c r="G55" s="26">
        <v>3762034.62</v>
      </c>
      <c r="H55" s="26">
        <v>3216128.29</v>
      </c>
      <c r="I55" s="27">
        <v>1</v>
      </c>
      <c r="J55" s="27">
        <v>1</v>
      </c>
      <c r="K55" s="27">
        <v>1</v>
      </c>
      <c r="L55" s="19" t="s">
        <v>80</v>
      </c>
      <c r="M55" s="29">
        <f t="shared" si="8"/>
        <v>0.85489066817784887</v>
      </c>
      <c r="N55" s="29">
        <f t="shared" si="9"/>
        <v>0.85489066817784887</v>
      </c>
      <c r="O55" s="29">
        <f t="shared" si="7"/>
        <v>1</v>
      </c>
      <c r="P55" s="29">
        <f t="shared" si="10"/>
        <v>1</v>
      </c>
    </row>
    <row r="56" spans="2:16" ht="102" customHeight="1" x14ac:dyDescent="0.2">
      <c r="B56" s="16">
        <v>5018</v>
      </c>
      <c r="C56" s="16" t="s">
        <v>105</v>
      </c>
      <c r="D56" s="16" t="s">
        <v>78</v>
      </c>
      <c r="E56" s="16" t="s">
        <v>79</v>
      </c>
      <c r="F56" s="26">
        <v>3659625.37</v>
      </c>
      <c r="G56" s="26">
        <v>3659625.37</v>
      </c>
      <c r="H56" s="26">
        <v>3337622.1</v>
      </c>
      <c r="I56" s="27">
        <v>1</v>
      </c>
      <c r="J56" s="27">
        <v>1</v>
      </c>
      <c r="K56" s="27">
        <v>1</v>
      </c>
      <c r="L56" s="19" t="s">
        <v>80</v>
      </c>
      <c r="M56" s="29">
        <f t="shared" si="8"/>
        <v>0.91201195820762382</v>
      </c>
      <c r="N56" s="29">
        <f t="shared" si="9"/>
        <v>0.91201195820762382</v>
      </c>
      <c r="O56" s="29">
        <f t="shared" si="7"/>
        <v>1</v>
      </c>
      <c r="P56" s="29">
        <f t="shared" si="10"/>
        <v>1</v>
      </c>
    </row>
    <row r="57" spans="2:16" ht="92.25" customHeight="1" x14ac:dyDescent="0.2">
      <c r="B57" s="16">
        <v>5019</v>
      </c>
      <c r="C57" s="16" t="s">
        <v>106</v>
      </c>
      <c r="D57" s="16" t="s">
        <v>78</v>
      </c>
      <c r="E57" s="16" t="s">
        <v>79</v>
      </c>
      <c r="F57" s="26">
        <v>2163578.2799999998</v>
      </c>
      <c r="G57" s="26">
        <v>2163578.2799999998</v>
      </c>
      <c r="H57" s="26">
        <v>2163578.2799999998</v>
      </c>
      <c r="I57" s="27">
        <v>1</v>
      </c>
      <c r="J57" s="27">
        <v>1</v>
      </c>
      <c r="K57" s="27">
        <v>1</v>
      </c>
      <c r="L57" s="19" t="s">
        <v>80</v>
      </c>
      <c r="M57" s="29">
        <f t="shared" si="8"/>
        <v>1</v>
      </c>
      <c r="N57" s="29">
        <f t="shared" si="9"/>
        <v>1</v>
      </c>
      <c r="O57" s="29">
        <f t="shared" si="7"/>
        <v>1</v>
      </c>
      <c r="P57" s="29">
        <f t="shared" si="10"/>
        <v>1</v>
      </c>
    </row>
    <row r="58" spans="2:16" ht="93.75" customHeight="1" x14ac:dyDescent="0.2">
      <c r="B58" s="16">
        <v>5020</v>
      </c>
      <c r="C58" s="16" t="s">
        <v>107</v>
      </c>
      <c r="D58" s="16" t="s">
        <v>78</v>
      </c>
      <c r="E58" s="16" t="s">
        <v>79</v>
      </c>
      <c r="F58" s="26">
        <v>2462816.27</v>
      </c>
      <c r="G58" s="26">
        <v>2462816.27</v>
      </c>
      <c r="H58" s="26">
        <v>2462816.27</v>
      </c>
      <c r="I58" s="27">
        <v>1</v>
      </c>
      <c r="J58" s="27">
        <v>1</v>
      </c>
      <c r="K58" s="27">
        <v>1</v>
      </c>
      <c r="L58" s="19" t="s">
        <v>80</v>
      </c>
      <c r="M58" s="29">
        <f t="shared" si="8"/>
        <v>1</v>
      </c>
      <c r="N58" s="29">
        <f t="shared" si="9"/>
        <v>1</v>
      </c>
      <c r="O58" s="29">
        <f t="shared" si="7"/>
        <v>1</v>
      </c>
      <c r="P58" s="29">
        <f t="shared" si="10"/>
        <v>1</v>
      </c>
    </row>
    <row r="59" spans="2:16" ht="100.5" customHeight="1" x14ac:dyDescent="0.2">
      <c r="B59" s="16">
        <v>5021</v>
      </c>
      <c r="C59" s="16" t="s">
        <v>108</v>
      </c>
      <c r="D59" s="16" t="s">
        <v>78</v>
      </c>
      <c r="E59" s="16" t="s">
        <v>79</v>
      </c>
      <c r="F59" s="26">
        <v>1062865.3600000001</v>
      </c>
      <c r="G59" s="26">
        <v>1062865.3600000001</v>
      </c>
      <c r="H59" s="26">
        <v>1062865.3600000001</v>
      </c>
      <c r="I59" s="27">
        <v>1</v>
      </c>
      <c r="J59" s="27">
        <v>1</v>
      </c>
      <c r="K59" s="27">
        <v>1</v>
      </c>
      <c r="L59" s="19" t="s">
        <v>80</v>
      </c>
      <c r="M59" s="29">
        <f t="shared" si="8"/>
        <v>1</v>
      </c>
      <c r="N59" s="29">
        <f t="shared" si="9"/>
        <v>1</v>
      </c>
      <c r="O59" s="29">
        <f t="shared" si="7"/>
        <v>1</v>
      </c>
      <c r="P59" s="29">
        <f t="shared" si="10"/>
        <v>1</v>
      </c>
    </row>
    <row r="60" spans="2:16" ht="88.5" customHeight="1" x14ac:dyDescent="0.2">
      <c r="B60" s="16">
        <v>5022</v>
      </c>
      <c r="C60" s="16" t="s">
        <v>109</v>
      </c>
      <c r="D60" s="16" t="s">
        <v>78</v>
      </c>
      <c r="E60" s="16" t="s">
        <v>79</v>
      </c>
      <c r="F60" s="26">
        <v>676119.13</v>
      </c>
      <c r="G60" s="26">
        <v>676119.13</v>
      </c>
      <c r="H60" s="26">
        <v>676119.13</v>
      </c>
      <c r="I60" s="27">
        <v>1</v>
      </c>
      <c r="J60" s="27">
        <v>1</v>
      </c>
      <c r="K60" s="27">
        <v>1</v>
      </c>
      <c r="L60" s="19" t="s">
        <v>80</v>
      </c>
      <c r="M60" s="29">
        <f t="shared" si="8"/>
        <v>1</v>
      </c>
      <c r="N60" s="29">
        <f t="shared" si="9"/>
        <v>1</v>
      </c>
      <c r="O60" s="29">
        <f t="shared" si="7"/>
        <v>1</v>
      </c>
      <c r="P60" s="29">
        <f t="shared" si="10"/>
        <v>1</v>
      </c>
    </row>
    <row r="61" spans="2:16" ht="81.75" customHeight="1" x14ac:dyDescent="0.2">
      <c r="B61" s="16">
        <v>5024</v>
      </c>
      <c r="C61" s="16" t="s">
        <v>110</v>
      </c>
      <c r="D61" s="16" t="s">
        <v>78</v>
      </c>
      <c r="E61" s="16" t="s">
        <v>79</v>
      </c>
      <c r="F61" s="26">
        <v>7230444.6200000001</v>
      </c>
      <c r="G61" s="26">
        <v>7230444.6200000001</v>
      </c>
      <c r="H61" s="26">
        <v>5647769.9299999997</v>
      </c>
      <c r="I61" s="27">
        <v>1</v>
      </c>
      <c r="J61" s="27">
        <v>1</v>
      </c>
      <c r="K61" s="27">
        <v>1</v>
      </c>
      <c r="L61" s="19" t="s">
        <v>80</v>
      </c>
      <c r="M61" s="29">
        <f t="shared" si="8"/>
        <v>0.78110963112528475</v>
      </c>
      <c r="N61" s="29">
        <f t="shared" si="9"/>
        <v>0.78110963112528475</v>
      </c>
      <c r="O61" s="29">
        <f t="shared" si="7"/>
        <v>1</v>
      </c>
      <c r="P61" s="29">
        <f t="shared" si="10"/>
        <v>1</v>
      </c>
    </row>
    <row r="62" spans="2:16" ht="95.25" customHeight="1" x14ac:dyDescent="0.2">
      <c r="B62" s="16">
        <v>5025</v>
      </c>
      <c r="C62" s="16" t="s">
        <v>111</v>
      </c>
      <c r="D62" s="16" t="s">
        <v>78</v>
      </c>
      <c r="E62" s="16" t="s">
        <v>79</v>
      </c>
      <c r="F62" s="26">
        <v>1556833.98</v>
      </c>
      <c r="G62" s="26">
        <v>1556833.98</v>
      </c>
      <c r="H62" s="26">
        <v>1556833.98</v>
      </c>
      <c r="I62" s="27">
        <v>1</v>
      </c>
      <c r="J62" s="27">
        <v>1</v>
      </c>
      <c r="K62" s="27">
        <v>1</v>
      </c>
      <c r="L62" s="19" t="s">
        <v>80</v>
      </c>
      <c r="M62" s="29">
        <f t="shared" si="8"/>
        <v>1</v>
      </c>
      <c r="N62" s="29">
        <f t="shared" si="9"/>
        <v>1</v>
      </c>
      <c r="O62" s="29">
        <f t="shared" si="7"/>
        <v>1</v>
      </c>
      <c r="P62" s="29">
        <f t="shared" si="10"/>
        <v>1</v>
      </c>
    </row>
    <row r="63" spans="2:16" ht="87" customHeight="1" x14ac:dyDescent="0.2">
      <c r="B63" s="16">
        <v>5026</v>
      </c>
      <c r="C63" s="25" t="s">
        <v>112</v>
      </c>
      <c r="D63" s="16" t="s">
        <v>78</v>
      </c>
      <c r="E63" s="16" t="s">
        <v>79</v>
      </c>
      <c r="F63" s="26">
        <v>2586688.5299999998</v>
      </c>
      <c r="G63" s="26">
        <v>2586688.5299999998</v>
      </c>
      <c r="H63" s="26">
        <v>2551584.2400000002</v>
      </c>
      <c r="I63" s="27">
        <v>1</v>
      </c>
      <c r="J63" s="27">
        <v>1</v>
      </c>
      <c r="K63" s="27">
        <v>1</v>
      </c>
      <c r="L63" s="19" t="s">
        <v>80</v>
      </c>
      <c r="M63" s="29">
        <f t="shared" si="8"/>
        <v>0.98642886857351952</v>
      </c>
      <c r="N63" s="29">
        <f t="shared" si="9"/>
        <v>0.98642886857351952</v>
      </c>
      <c r="O63" s="29">
        <f t="shared" si="7"/>
        <v>1</v>
      </c>
      <c r="P63" s="29">
        <f t="shared" si="10"/>
        <v>1</v>
      </c>
    </row>
    <row r="64" spans="2:16" ht="92.25" customHeight="1" x14ac:dyDescent="0.2">
      <c r="B64" s="16">
        <v>5027</v>
      </c>
      <c r="C64" s="25" t="s">
        <v>113</v>
      </c>
      <c r="D64" s="16" t="s">
        <v>78</v>
      </c>
      <c r="E64" s="16" t="s">
        <v>79</v>
      </c>
      <c r="F64" s="26">
        <v>2971812.19</v>
      </c>
      <c r="G64" s="26">
        <v>2971812.19</v>
      </c>
      <c r="H64" s="26">
        <v>2856555.23</v>
      </c>
      <c r="I64" s="27">
        <v>1</v>
      </c>
      <c r="J64" s="27">
        <v>1</v>
      </c>
      <c r="K64" s="27">
        <v>1</v>
      </c>
      <c r="L64" s="19" t="s">
        <v>80</v>
      </c>
      <c r="M64" s="29">
        <f t="shared" si="8"/>
        <v>0.96121660702926182</v>
      </c>
      <c r="N64" s="29">
        <f t="shared" si="9"/>
        <v>0.96121660702926182</v>
      </c>
      <c r="O64" s="29">
        <f t="shared" si="7"/>
        <v>1</v>
      </c>
      <c r="P64" s="29">
        <f t="shared" si="10"/>
        <v>1</v>
      </c>
    </row>
    <row r="65" spans="2:16" ht="109.5" customHeight="1" x14ac:dyDescent="0.2">
      <c r="B65" s="16">
        <v>5028</v>
      </c>
      <c r="C65" s="16" t="s">
        <v>114</v>
      </c>
      <c r="D65" s="16" t="s">
        <v>78</v>
      </c>
      <c r="E65" s="16" t="s">
        <v>79</v>
      </c>
      <c r="F65" s="26">
        <v>1694599.53</v>
      </c>
      <c r="G65" s="26">
        <v>1694599.53</v>
      </c>
      <c r="H65" s="26">
        <v>462164.98</v>
      </c>
      <c r="I65" s="27">
        <v>1</v>
      </c>
      <c r="J65" s="27">
        <v>1</v>
      </c>
      <c r="K65" s="27">
        <v>1</v>
      </c>
      <c r="L65" s="19" t="s">
        <v>80</v>
      </c>
      <c r="M65" s="29">
        <f t="shared" si="8"/>
        <v>0.27272814126178824</v>
      </c>
      <c r="N65" s="29">
        <f t="shared" si="9"/>
        <v>0.27272814126178824</v>
      </c>
      <c r="O65" s="29">
        <f t="shared" si="7"/>
        <v>1</v>
      </c>
      <c r="P65" s="29">
        <f t="shared" si="10"/>
        <v>1</v>
      </c>
    </row>
    <row r="66" spans="2:16" ht="111" customHeight="1" x14ac:dyDescent="0.2">
      <c r="B66" s="16">
        <v>5029</v>
      </c>
      <c r="C66" s="16" t="s">
        <v>115</v>
      </c>
      <c r="D66" s="16" t="s">
        <v>78</v>
      </c>
      <c r="E66" s="16" t="s">
        <v>79</v>
      </c>
      <c r="F66" s="26">
        <v>1685717.85</v>
      </c>
      <c r="G66" s="26">
        <v>1685717.85</v>
      </c>
      <c r="H66" s="26">
        <v>459741.29</v>
      </c>
      <c r="I66" s="27">
        <v>1</v>
      </c>
      <c r="J66" s="27">
        <v>1</v>
      </c>
      <c r="K66" s="27">
        <v>1</v>
      </c>
      <c r="L66" s="19" t="s">
        <v>80</v>
      </c>
      <c r="M66" s="29">
        <f t="shared" si="8"/>
        <v>0.27272730724183764</v>
      </c>
      <c r="N66" s="29">
        <f t="shared" si="9"/>
        <v>0.27272730724183764</v>
      </c>
      <c r="O66" s="29">
        <f t="shared" si="7"/>
        <v>1</v>
      </c>
      <c r="P66" s="29">
        <f t="shared" si="10"/>
        <v>1</v>
      </c>
    </row>
    <row r="67" spans="2:16" ht="72" customHeight="1" x14ac:dyDescent="0.2">
      <c r="B67" s="16">
        <v>5030</v>
      </c>
      <c r="C67" s="16" t="s">
        <v>116</v>
      </c>
      <c r="D67" s="16" t="s">
        <v>78</v>
      </c>
      <c r="E67" s="16" t="s">
        <v>79</v>
      </c>
      <c r="F67" s="26">
        <v>745617.78</v>
      </c>
      <c r="G67" s="26">
        <v>745617.78</v>
      </c>
      <c r="H67" s="26">
        <v>663872.66</v>
      </c>
      <c r="I67" s="27">
        <v>1</v>
      </c>
      <c r="J67" s="27">
        <v>1</v>
      </c>
      <c r="K67" s="27">
        <v>1</v>
      </c>
      <c r="L67" s="19" t="s">
        <v>80</v>
      </c>
      <c r="M67" s="29">
        <f t="shared" si="8"/>
        <v>0.89036591911743312</v>
      </c>
      <c r="N67" s="29">
        <f t="shared" si="9"/>
        <v>0.89036591911743312</v>
      </c>
      <c r="O67" s="29">
        <f t="shared" si="7"/>
        <v>1</v>
      </c>
      <c r="P67" s="29">
        <f t="shared" si="10"/>
        <v>1</v>
      </c>
    </row>
    <row r="68" spans="2:16" ht="72" customHeight="1" x14ac:dyDescent="0.2">
      <c r="B68" s="16">
        <v>5031</v>
      </c>
      <c r="C68" s="16" t="s">
        <v>146</v>
      </c>
      <c r="D68" s="16" t="s">
        <v>145</v>
      </c>
      <c r="E68" s="16" t="s">
        <v>79</v>
      </c>
      <c r="F68" s="26">
        <v>50000000</v>
      </c>
      <c r="G68" s="26">
        <v>50000000</v>
      </c>
      <c r="H68" s="26">
        <v>49999999</v>
      </c>
      <c r="I68" s="27">
        <v>1</v>
      </c>
      <c r="J68" s="27">
        <v>1</v>
      </c>
      <c r="K68" s="27">
        <v>1</v>
      </c>
      <c r="L68" s="19" t="s">
        <v>80</v>
      </c>
      <c r="M68" s="29">
        <f>+H68/F68</f>
        <v>0.99999998000000001</v>
      </c>
      <c r="N68" s="29">
        <f>+H68/G68</f>
        <v>0.99999998000000001</v>
      </c>
      <c r="O68" s="29">
        <f>+K68/I68</f>
        <v>1</v>
      </c>
      <c r="P68" s="29">
        <f t="shared" si="10"/>
        <v>1</v>
      </c>
    </row>
    <row r="69" spans="2:16" ht="85.5" customHeight="1" x14ac:dyDescent="0.2">
      <c r="B69" s="16">
        <v>5032</v>
      </c>
      <c r="C69" s="16" t="s">
        <v>117</v>
      </c>
      <c r="D69" s="16" t="s">
        <v>78</v>
      </c>
      <c r="E69" s="16" t="s">
        <v>79</v>
      </c>
      <c r="F69" s="26">
        <v>6920701.2599999998</v>
      </c>
      <c r="G69" s="26">
        <v>6920701.2599999998</v>
      </c>
      <c r="H69" s="26">
        <v>2076210.38</v>
      </c>
      <c r="I69" s="27">
        <v>1</v>
      </c>
      <c r="J69" s="27">
        <v>1</v>
      </c>
      <c r="K69" s="27">
        <v>0</v>
      </c>
      <c r="L69" s="19" t="s">
        <v>80</v>
      </c>
      <c r="M69" s="29">
        <f t="shared" si="8"/>
        <v>0.30000000028898804</v>
      </c>
      <c r="N69" s="29">
        <f t="shared" si="9"/>
        <v>0.30000000028898804</v>
      </c>
      <c r="O69" s="29">
        <f t="shared" si="7"/>
        <v>0</v>
      </c>
      <c r="P69" s="29">
        <f t="shared" si="10"/>
        <v>0</v>
      </c>
    </row>
    <row r="70" spans="2:16" ht="96" customHeight="1" x14ac:dyDescent="0.2">
      <c r="B70" s="16">
        <v>5033</v>
      </c>
      <c r="C70" s="16" t="s">
        <v>118</v>
      </c>
      <c r="D70" s="16" t="s">
        <v>78</v>
      </c>
      <c r="E70" s="16" t="s">
        <v>79</v>
      </c>
      <c r="F70" s="26">
        <v>1781704.11</v>
      </c>
      <c r="G70" s="26">
        <v>1781704.11</v>
      </c>
      <c r="H70" s="26">
        <v>1781704.11</v>
      </c>
      <c r="I70" s="27">
        <v>1</v>
      </c>
      <c r="J70" s="27">
        <v>1</v>
      </c>
      <c r="K70" s="27">
        <v>1</v>
      </c>
      <c r="L70" s="19" t="s">
        <v>80</v>
      </c>
      <c r="M70" s="29">
        <f t="shared" si="8"/>
        <v>1</v>
      </c>
      <c r="N70" s="29">
        <f t="shared" si="9"/>
        <v>1</v>
      </c>
      <c r="O70" s="29">
        <f t="shared" si="7"/>
        <v>1</v>
      </c>
      <c r="P70" s="29">
        <f t="shared" si="10"/>
        <v>1</v>
      </c>
    </row>
    <row r="71" spans="2:16" ht="83.25" customHeight="1" x14ac:dyDescent="0.2">
      <c r="B71" s="16">
        <v>5034</v>
      </c>
      <c r="C71" s="16" t="s">
        <v>119</v>
      </c>
      <c r="D71" s="16" t="s">
        <v>78</v>
      </c>
      <c r="E71" s="16" t="s">
        <v>79</v>
      </c>
      <c r="F71" s="26">
        <v>4062465.17</v>
      </c>
      <c r="G71" s="26">
        <v>4062465.17</v>
      </c>
      <c r="H71" s="26">
        <v>3128763.32</v>
      </c>
      <c r="I71" s="27">
        <v>1</v>
      </c>
      <c r="J71" s="27">
        <v>1</v>
      </c>
      <c r="K71" s="27">
        <v>1</v>
      </c>
      <c r="L71" s="19" t="s">
        <v>80</v>
      </c>
      <c r="M71" s="29">
        <f t="shared" si="8"/>
        <v>0.77016372795142019</v>
      </c>
      <c r="N71" s="29">
        <f t="shared" si="9"/>
        <v>0.77016372795142019</v>
      </c>
      <c r="O71" s="29">
        <f t="shared" si="7"/>
        <v>1</v>
      </c>
      <c r="P71" s="29">
        <f t="shared" si="10"/>
        <v>1</v>
      </c>
    </row>
    <row r="72" spans="2:16" ht="93.75" customHeight="1" x14ac:dyDescent="0.2">
      <c r="B72" s="16">
        <v>5035</v>
      </c>
      <c r="C72" s="16" t="s">
        <v>120</v>
      </c>
      <c r="D72" s="16" t="s">
        <v>19</v>
      </c>
      <c r="E72" s="16" t="s">
        <v>79</v>
      </c>
      <c r="F72" s="26">
        <v>0</v>
      </c>
      <c r="G72" s="26">
        <v>0</v>
      </c>
      <c r="H72" s="26">
        <v>0</v>
      </c>
      <c r="I72" s="27">
        <v>1</v>
      </c>
      <c r="J72" s="27">
        <v>1</v>
      </c>
      <c r="K72" s="27">
        <v>1</v>
      </c>
      <c r="L72" s="19" t="s">
        <v>80</v>
      </c>
      <c r="M72" s="29">
        <v>0</v>
      </c>
      <c r="N72" s="29">
        <v>0</v>
      </c>
      <c r="O72" s="29">
        <f t="shared" si="7"/>
        <v>1</v>
      </c>
      <c r="P72" s="29">
        <f t="shared" si="10"/>
        <v>1</v>
      </c>
    </row>
    <row r="73" spans="2:16" ht="93.75" customHeight="1" x14ac:dyDescent="0.2">
      <c r="B73" s="16">
        <v>5036</v>
      </c>
      <c r="C73" s="16" t="s">
        <v>144</v>
      </c>
      <c r="D73" s="16" t="s">
        <v>145</v>
      </c>
      <c r="E73" s="16" t="s">
        <v>79</v>
      </c>
      <c r="F73" s="26">
        <v>100000000</v>
      </c>
      <c r="G73" s="26">
        <v>100000000</v>
      </c>
      <c r="H73" s="26">
        <v>98850685</v>
      </c>
      <c r="I73" s="27">
        <v>1</v>
      </c>
      <c r="J73" s="27">
        <v>1</v>
      </c>
      <c r="K73" s="27">
        <v>1</v>
      </c>
      <c r="L73" s="19" t="s">
        <v>80</v>
      </c>
      <c r="M73" s="29">
        <f>H73/F73</f>
        <v>0.98850685000000005</v>
      </c>
      <c r="N73" s="29">
        <f>H73/G73</f>
        <v>0.98850685000000005</v>
      </c>
      <c r="O73" s="29">
        <f t="shared" si="7"/>
        <v>1</v>
      </c>
      <c r="P73" s="29">
        <f t="shared" si="10"/>
        <v>1</v>
      </c>
    </row>
    <row r="74" spans="2:16" ht="97.5" customHeight="1" x14ac:dyDescent="0.2">
      <c r="B74" s="16">
        <v>5037</v>
      </c>
      <c r="C74" s="16" t="s">
        <v>121</v>
      </c>
      <c r="D74" s="16" t="s">
        <v>19</v>
      </c>
      <c r="E74" s="16" t="s">
        <v>79</v>
      </c>
      <c r="F74" s="26">
        <v>0</v>
      </c>
      <c r="G74" s="26">
        <v>0</v>
      </c>
      <c r="H74" s="26">
        <v>0</v>
      </c>
      <c r="I74" s="27">
        <v>1</v>
      </c>
      <c r="J74" s="27">
        <v>1</v>
      </c>
      <c r="K74" s="27">
        <v>1</v>
      </c>
      <c r="L74" s="19" t="s">
        <v>80</v>
      </c>
      <c r="M74" s="29">
        <v>0</v>
      </c>
      <c r="N74" s="29">
        <v>0</v>
      </c>
      <c r="O74" s="29">
        <f t="shared" si="7"/>
        <v>1</v>
      </c>
      <c r="P74" s="29">
        <f t="shared" si="10"/>
        <v>1</v>
      </c>
    </row>
    <row r="75" spans="2:16" ht="116.25" customHeight="1" x14ac:dyDescent="0.2">
      <c r="B75" s="16">
        <v>5038</v>
      </c>
      <c r="C75" s="16" t="s">
        <v>122</v>
      </c>
      <c r="D75" s="16" t="s">
        <v>78</v>
      </c>
      <c r="E75" s="16" t="s">
        <v>79</v>
      </c>
      <c r="F75" s="26">
        <v>2061884.15</v>
      </c>
      <c r="G75" s="26">
        <v>2061884.15</v>
      </c>
      <c r="H75" s="26">
        <v>2061884.15</v>
      </c>
      <c r="I75" s="27">
        <v>1</v>
      </c>
      <c r="J75" s="27">
        <v>1</v>
      </c>
      <c r="K75" s="27">
        <v>1</v>
      </c>
      <c r="L75" s="19" t="s">
        <v>80</v>
      </c>
      <c r="M75" s="29">
        <f t="shared" si="8"/>
        <v>1</v>
      </c>
      <c r="N75" s="29">
        <f t="shared" si="9"/>
        <v>1</v>
      </c>
      <c r="O75" s="29">
        <f t="shared" si="7"/>
        <v>1</v>
      </c>
      <c r="P75" s="29">
        <f t="shared" si="10"/>
        <v>1</v>
      </c>
    </row>
    <row r="76" spans="2:16" ht="102" customHeight="1" x14ac:dyDescent="0.2">
      <c r="B76" s="16">
        <v>5039</v>
      </c>
      <c r="C76" s="16" t="s">
        <v>123</v>
      </c>
      <c r="D76" s="16" t="s">
        <v>78</v>
      </c>
      <c r="E76" s="16" t="s">
        <v>79</v>
      </c>
      <c r="F76" s="26">
        <v>11136637.49</v>
      </c>
      <c r="G76" s="26">
        <v>11136637.49</v>
      </c>
      <c r="H76" s="26">
        <v>3340991.25</v>
      </c>
      <c r="I76" s="27">
        <v>1</v>
      </c>
      <c r="J76" s="27">
        <v>1</v>
      </c>
      <c r="K76" s="27">
        <v>1</v>
      </c>
      <c r="L76" s="19" t="s">
        <v>80</v>
      </c>
      <c r="M76" s="29">
        <f t="shared" si="8"/>
        <v>0.30000000026938112</v>
      </c>
      <c r="N76" s="29">
        <f t="shared" si="9"/>
        <v>0.30000000026938112</v>
      </c>
      <c r="O76" s="29">
        <f t="shared" si="7"/>
        <v>1</v>
      </c>
      <c r="P76" s="29">
        <f t="shared" si="10"/>
        <v>1</v>
      </c>
    </row>
    <row r="77" spans="2:16" ht="92.25" customHeight="1" x14ac:dyDescent="0.2">
      <c r="B77" s="16">
        <v>5040</v>
      </c>
      <c r="C77" s="16" t="s">
        <v>124</v>
      </c>
      <c r="D77" s="16" t="s">
        <v>19</v>
      </c>
      <c r="E77" s="16" t="s">
        <v>79</v>
      </c>
      <c r="F77" s="26">
        <v>0</v>
      </c>
      <c r="G77" s="26">
        <v>0</v>
      </c>
      <c r="H77" s="26">
        <v>0</v>
      </c>
      <c r="I77" s="27">
        <v>1</v>
      </c>
      <c r="J77" s="27">
        <v>1</v>
      </c>
      <c r="K77" s="27">
        <v>1</v>
      </c>
      <c r="L77" s="19" t="s">
        <v>80</v>
      </c>
      <c r="M77" s="29">
        <v>0</v>
      </c>
      <c r="N77" s="29">
        <v>0</v>
      </c>
      <c r="O77" s="29">
        <f t="shared" si="7"/>
        <v>1</v>
      </c>
      <c r="P77" s="29">
        <f t="shared" si="10"/>
        <v>1</v>
      </c>
    </row>
    <row r="78" spans="2:16" ht="78" customHeight="1" x14ac:dyDescent="0.2">
      <c r="B78" s="16">
        <v>5041</v>
      </c>
      <c r="C78" s="16" t="s">
        <v>125</v>
      </c>
      <c r="D78" s="16" t="s">
        <v>78</v>
      </c>
      <c r="E78" s="16" t="s">
        <v>79</v>
      </c>
      <c r="F78" s="26">
        <v>1811322.98</v>
      </c>
      <c r="G78" s="26">
        <v>1811322.98</v>
      </c>
      <c r="H78" s="26">
        <v>543396.89</v>
      </c>
      <c r="I78" s="27">
        <v>1</v>
      </c>
      <c r="J78" s="27">
        <v>1</v>
      </c>
      <c r="K78" s="27">
        <v>1</v>
      </c>
      <c r="L78" s="19" t="s">
        <v>80</v>
      </c>
      <c r="M78" s="29">
        <f t="shared" si="8"/>
        <v>0.29999999779166941</v>
      </c>
      <c r="N78" s="29">
        <f t="shared" si="9"/>
        <v>0.29999999779166941</v>
      </c>
      <c r="O78" s="29">
        <f t="shared" si="7"/>
        <v>1</v>
      </c>
      <c r="P78" s="29">
        <f t="shared" si="10"/>
        <v>1</v>
      </c>
    </row>
    <row r="79" spans="2:16" ht="109.5" customHeight="1" x14ac:dyDescent="0.2">
      <c r="B79" s="16">
        <v>5042</v>
      </c>
      <c r="C79" s="16" t="s">
        <v>126</v>
      </c>
      <c r="D79" s="16" t="s">
        <v>78</v>
      </c>
      <c r="E79" s="16" t="s">
        <v>79</v>
      </c>
      <c r="F79" s="26">
        <v>2875358.53</v>
      </c>
      <c r="G79" s="26">
        <v>2875358.53</v>
      </c>
      <c r="H79" s="26">
        <v>821531.02</v>
      </c>
      <c r="I79" s="27">
        <v>1</v>
      </c>
      <c r="J79" s="27">
        <v>1</v>
      </c>
      <c r="K79" s="27">
        <v>1</v>
      </c>
      <c r="L79" s="19" t="s">
        <v>80</v>
      </c>
      <c r="M79" s="29">
        <f t="shared" si="8"/>
        <v>0.28571428968894536</v>
      </c>
      <c r="N79" s="29">
        <f t="shared" si="9"/>
        <v>0.28571428968894536</v>
      </c>
      <c r="O79" s="29">
        <f t="shared" si="7"/>
        <v>1</v>
      </c>
      <c r="P79" s="29">
        <f t="shared" si="10"/>
        <v>1</v>
      </c>
    </row>
    <row r="80" spans="2:16" ht="72" x14ac:dyDescent="0.2">
      <c r="B80" s="16">
        <v>5043</v>
      </c>
      <c r="C80" s="16" t="s">
        <v>127</v>
      </c>
      <c r="D80" s="16" t="s">
        <v>78</v>
      </c>
      <c r="E80" s="16" t="s">
        <v>79</v>
      </c>
      <c r="F80" s="26">
        <v>12020509.17</v>
      </c>
      <c r="G80" s="26">
        <v>12020509.17</v>
      </c>
      <c r="H80" s="26">
        <v>6125093.8399999999</v>
      </c>
      <c r="I80" s="27">
        <v>1</v>
      </c>
      <c r="J80" s="27">
        <v>1</v>
      </c>
      <c r="K80" s="27">
        <v>0</v>
      </c>
      <c r="L80" s="19" t="s">
        <v>80</v>
      </c>
      <c r="M80" s="29">
        <f t="shared" si="8"/>
        <v>0.50955360986592879</v>
      </c>
      <c r="N80" s="29">
        <f t="shared" si="9"/>
        <v>0.50955360986592879</v>
      </c>
      <c r="O80" s="29">
        <f t="shared" si="7"/>
        <v>0</v>
      </c>
      <c r="P80" s="29">
        <f t="shared" si="10"/>
        <v>0</v>
      </c>
    </row>
    <row r="81" spans="2:16" ht="96" customHeight="1" x14ac:dyDescent="0.2">
      <c r="B81" s="16">
        <v>5044</v>
      </c>
      <c r="C81" s="16" t="s">
        <v>128</v>
      </c>
      <c r="D81" s="16" t="s">
        <v>78</v>
      </c>
      <c r="E81" s="16" t="s">
        <v>79</v>
      </c>
      <c r="F81" s="26">
        <v>8777086.9100000001</v>
      </c>
      <c r="G81" s="26">
        <v>8777086.9100000001</v>
      </c>
      <c r="H81" s="26">
        <v>7614352.7699999996</v>
      </c>
      <c r="I81" s="27">
        <v>1</v>
      </c>
      <c r="J81" s="27">
        <v>1</v>
      </c>
      <c r="K81" s="27">
        <v>1</v>
      </c>
      <c r="L81" s="19" t="s">
        <v>80</v>
      </c>
      <c r="M81" s="29">
        <f t="shared" si="8"/>
        <v>0.8675261904180005</v>
      </c>
      <c r="N81" s="29">
        <f t="shared" si="9"/>
        <v>0.8675261904180005</v>
      </c>
      <c r="O81" s="29">
        <f t="shared" si="7"/>
        <v>1</v>
      </c>
      <c r="P81" s="29">
        <f t="shared" si="10"/>
        <v>1</v>
      </c>
    </row>
    <row r="82" spans="2:16" ht="129.75" customHeight="1" x14ac:dyDescent="0.2">
      <c r="B82" s="16">
        <v>5045</v>
      </c>
      <c r="C82" s="16" t="s">
        <v>129</v>
      </c>
      <c r="D82" s="16" t="s">
        <v>78</v>
      </c>
      <c r="E82" s="16" t="s">
        <v>79</v>
      </c>
      <c r="F82" s="26">
        <v>11189373.91</v>
      </c>
      <c r="G82" s="26">
        <v>11189373.91</v>
      </c>
      <c r="H82" s="26">
        <v>5278327.34</v>
      </c>
      <c r="I82" s="27">
        <v>1</v>
      </c>
      <c r="J82" s="27">
        <v>1</v>
      </c>
      <c r="K82" s="27">
        <v>1</v>
      </c>
      <c r="L82" s="19" t="s">
        <v>80</v>
      </c>
      <c r="M82" s="29">
        <f t="shared" si="8"/>
        <v>0.47172678136019136</v>
      </c>
      <c r="N82" s="29">
        <f t="shared" si="9"/>
        <v>0.47172678136019136</v>
      </c>
      <c r="O82" s="29">
        <f t="shared" si="7"/>
        <v>1</v>
      </c>
      <c r="P82" s="29">
        <f t="shared" si="10"/>
        <v>1</v>
      </c>
    </row>
    <row r="83" spans="2:16" ht="72" x14ac:dyDescent="0.2">
      <c r="B83" s="16">
        <v>5047</v>
      </c>
      <c r="C83" s="16" t="s">
        <v>130</v>
      </c>
      <c r="D83" s="16" t="s">
        <v>78</v>
      </c>
      <c r="E83" s="16" t="s">
        <v>79</v>
      </c>
      <c r="F83" s="26">
        <v>2583932.98</v>
      </c>
      <c r="G83" s="26">
        <v>2583932.98</v>
      </c>
      <c r="H83" s="26">
        <v>775179.89</v>
      </c>
      <c r="I83" s="27">
        <v>1</v>
      </c>
      <c r="J83" s="27">
        <v>1</v>
      </c>
      <c r="K83" s="27">
        <v>1</v>
      </c>
      <c r="L83" s="19" t="s">
        <v>80</v>
      </c>
      <c r="M83" s="29">
        <f t="shared" si="8"/>
        <v>0.29999999845197223</v>
      </c>
      <c r="N83" s="29">
        <f t="shared" si="9"/>
        <v>0.29999999845197223</v>
      </c>
      <c r="O83" s="29">
        <f t="shared" si="7"/>
        <v>1</v>
      </c>
      <c r="P83" s="29">
        <f t="shared" si="10"/>
        <v>1</v>
      </c>
    </row>
    <row r="84" spans="2:16" ht="60" x14ac:dyDescent="0.2">
      <c r="B84" s="16">
        <v>5048</v>
      </c>
      <c r="C84" s="16" t="s">
        <v>131</v>
      </c>
      <c r="D84" s="16" t="s">
        <v>78</v>
      </c>
      <c r="E84" s="16" t="s">
        <v>79</v>
      </c>
      <c r="F84" s="26">
        <v>13983734.65</v>
      </c>
      <c r="G84" s="26">
        <v>13983734.65</v>
      </c>
      <c r="H84" s="26">
        <v>0</v>
      </c>
      <c r="I84" s="27">
        <v>1</v>
      </c>
      <c r="J84" s="27">
        <v>0</v>
      </c>
      <c r="K84" s="27">
        <v>0</v>
      </c>
      <c r="L84" s="19" t="s">
        <v>80</v>
      </c>
      <c r="M84" s="29">
        <f t="shared" si="8"/>
        <v>0</v>
      </c>
      <c r="N84" s="29">
        <f t="shared" si="9"/>
        <v>0</v>
      </c>
      <c r="O84" s="29">
        <f t="shared" si="7"/>
        <v>0</v>
      </c>
      <c r="P84" s="29">
        <v>0</v>
      </c>
    </row>
    <row r="85" spans="2:16" ht="72" x14ac:dyDescent="0.2">
      <c r="B85" s="16">
        <v>5049</v>
      </c>
      <c r="C85" s="16" t="s">
        <v>132</v>
      </c>
      <c r="D85" s="16" t="s">
        <v>78</v>
      </c>
      <c r="E85" s="16" t="s">
        <v>79</v>
      </c>
      <c r="F85" s="26">
        <v>1452096.89</v>
      </c>
      <c r="G85" s="26">
        <v>1452096.89</v>
      </c>
      <c r="H85" s="26">
        <v>0</v>
      </c>
      <c r="I85" s="27">
        <v>1</v>
      </c>
      <c r="J85" s="27">
        <v>1</v>
      </c>
      <c r="K85" s="27">
        <v>1</v>
      </c>
      <c r="L85" s="19" t="s">
        <v>80</v>
      </c>
      <c r="M85" s="29">
        <f t="shared" si="8"/>
        <v>0</v>
      </c>
      <c r="N85" s="29">
        <f t="shared" si="9"/>
        <v>0</v>
      </c>
      <c r="O85" s="29">
        <f t="shared" si="7"/>
        <v>1</v>
      </c>
      <c r="P85" s="29">
        <v>1</v>
      </c>
    </row>
    <row r="86" spans="2:16" ht="84" x14ac:dyDescent="0.2">
      <c r="B86" s="16">
        <v>5050</v>
      </c>
      <c r="C86" s="16" t="s">
        <v>133</v>
      </c>
      <c r="D86" s="16" t="s">
        <v>78</v>
      </c>
      <c r="E86" s="16" t="s">
        <v>79</v>
      </c>
      <c r="F86" s="26">
        <v>1511524.72</v>
      </c>
      <c r="G86" s="26">
        <v>1511524.72</v>
      </c>
      <c r="H86" s="26">
        <v>0</v>
      </c>
      <c r="I86" s="27">
        <v>1</v>
      </c>
      <c r="J86" s="27">
        <v>1</v>
      </c>
      <c r="K86" s="27">
        <v>1</v>
      </c>
      <c r="L86" s="19" t="s">
        <v>80</v>
      </c>
      <c r="M86" s="29">
        <f t="shared" si="8"/>
        <v>0</v>
      </c>
      <c r="N86" s="29">
        <f t="shared" si="9"/>
        <v>0</v>
      </c>
      <c r="O86" s="29">
        <f t="shared" si="7"/>
        <v>1</v>
      </c>
      <c r="P86" s="29">
        <v>1</v>
      </c>
    </row>
    <row r="87" spans="2:16" ht="48" x14ac:dyDescent="0.2">
      <c r="B87" s="16">
        <v>5053</v>
      </c>
      <c r="C87" s="16" t="s">
        <v>134</v>
      </c>
      <c r="D87" s="16" t="s">
        <v>78</v>
      </c>
      <c r="E87" s="16" t="s">
        <v>79</v>
      </c>
      <c r="F87" s="26">
        <v>7700240.1500000004</v>
      </c>
      <c r="G87" s="26">
        <v>7700240.1500000004</v>
      </c>
      <c r="H87" s="26">
        <v>0</v>
      </c>
      <c r="I87" s="27">
        <v>1</v>
      </c>
      <c r="J87" s="27">
        <v>0</v>
      </c>
      <c r="K87" s="27">
        <v>0</v>
      </c>
      <c r="L87" s="19" t="s">
        <v>80</v>
      </c>
      <c r="M87" s="29">
        <f t="shared" si="8"/>
        <v>0</v>
      </c>
      <c r="N87" s="29">
        <f t="shared" si="9"/>
        <v>0</v>
      </c>
      <c r="O87" s="29">
        <f t="shared" si="7"/>
        <v>0</v>
      </c>
      <c r="P87" s="29">
        <v>0</v>
      </c>
    </row>
    <row r="88" spans="2:16" ht="48" x14ac:dyDescent="0.2">
      <c r="B88" s="16">
        <v>5054</v>
      </c>
      <c r="C88" s="16" t="s">
        <v>135</v>
      </c>
      <c r="D88" s="16" t="s">
        <v>78</v>
      </c>
      <c r="E88" s="16" t="s">
        <v>79</v>
      </c>
      <c r="F88" s="26">
        <v>2165638.89</v>
      </c>
      <c r="G88" s="26">
        <v>2165638.89</v>
      </c>
      <c r="H88" s="26">
        <v>649691.67000000004</v>
      </c>
      <c r="I88" s="27">
        <v>1</v>
      </c>
      <c r="J88" s="27">
        <v>0</v>
      </c>
      <c r="K88" s="27">
        <v>0</v>
      </c>
      <c r="L88" s="19" t="s">
        <v>80</v>
      </c>
      <c r="M88" s="29">
        <f t="shared" si="8"/>
        <v>0.3000000013852725</v>
      </c>
      <c r="N88" s="29">
        <f t="shared" si="9"/>
        <v>0.3000000013852725</v>
      </c>
      <c r="O88" s="29">
        <f t="shared" si="7"/>
        <v>0</v>
      </c>
      <c r="P88" s="29">
        <v>0</v>
      </c>
    </row>
    <row r="89" spans="2:16" ht="60" x14ac:dyDescent="0.2">
      <c r="B89" s="16">
        <v>5055</v>
      </c>
      <c r="C89" s="16" t="s">
        <v>136</v>
      </c>
      <c r="D89" s="16" t="s">
        <v>78</v>
      </c>
      <c r="E89" s="16" t="s">
        <v>79</v>
      </c>
      <c r="F89" s="26">
        <v>1847229.56</v>
      </c>
      <c r="G89" s="26">
        <v>1847229.56</v>
      </c>
      <c r="H89" s="26">
        <v>554168.87</v>
      </c>
      <c r="I89" s="27">
        <v>1</v>
      </c>
      <c r="J89" s="27">
        <v>0</v>
      </c>
      <c r="K89" s="27">
        <v>0</v>
      </c>
      <c r="L89" s="19" t="s">
        <v>80</v>
      </c>
      <c r="M89" s="29">
        <f t="shared" si="8"/>
        <v>0.30000000108270247</v>
      </c>
      <c r="N89" s="29">
        <f t="shared" si="9"/>
        <v>0.30000000108270247</v>
      </c>
      <c r="O89" s="29">
        <f t="shared" si="7"/>
        <v>0</v>
      </c>
      <c r="P89" s="29">
        <v>0</v>
      </c>
    </row>
    <row r="90" spans="2:16" ht="72" x14ac:dyDescent="0.2">
      <c r="B90" s="16">
        <v>5056</v>
      </c>
      <c r="C90" s="16" t="s">
        <v>137</v>
      </c>
      <c r="D90" s="16" t="s">
        <v>78</v>
      </c>
      <c r="E90" s="16" t="s">
        <v>79</v>
      </c>
      <c r="F90" s="26">
        <v>3222155.9</v>
      </c>
      <c r="G90" s="26">
        <v>3222155.9</v>
      </c>
      <c r="H90" s="26">
        <v>0</v>
      </c>
      <c r="I90" s="27">
        <v>1</v>
      </c>
      <c r="J90" s="27">
        <v>0</v>
      </c>
      <c r="K90" s="27">
        <v>0</v>
      </c>
      <c r="L90" s="19" t="s">
        <v>80</v>
      </c>
      <c r="M90" s="29">
        <f t="shared" si="8"/>
        <v>0</v>
      </c>
      <c r="N90" s="29">
        <f t="shared" si="9"/>
        <v>0</v>
      </c>
      <c r="O90" s="29">
        <f t="shared" si="7"/>
        <v>0</v>
      </c>
      <c r="P90" s="29">
        <v>0</v>
      </c>
    </row>
    <row r="91" spans="2:16" ht="48" x14ac:dyDescent="0.2">
      <c r="B91" s="16">
        <v>5061</v>
      </c>
      <c r="C91" s="16" t="s">
        <v>138</v>
      </c>
      <c r="D91" s="16" t="s">
        <v>78</v>
      </c>
      <c r="E91" s="16" t="s">
        <v>79</v>
      </c>
      <c r="F91" s="26">
        <v>5447251.1799999997</v>
      </c>
      <c r="G91" s="26">
        <v>5447251.1799999997</v>
      </c>
      <c r="H91" s="26">
        <v>0</v>
      </c>
      <c r="I91" s="27">
        <v>1</v>
      </c>
      <c r="J91" s="27">
        <v>0</v>
      </c>
      <c r="K91" s="27">
        <v>0</v>
      </c>
      <c r="L91" s="19" t="s">
        <v>80</v>
      </c>
      <c r="M91" s="29">
        <f t="shared" si="8"/>
        <v>0</v>
      </c>
      <c r="N91" s="29">
        <f t="shared" si="9"/>
        <v>0</v>
      </c>
      <c r="O91" s="29">
        <f t="shared" si="7"/>
        <v>0</v>
      </c>
      <c r="P91" s="29">
        <v>0</v>
      </c>
    </row>
    <row r="92" spans="2:16" ht="72" x14ac:dyDescent="0.2">
      <c r="B92" s="16">
        <v>5057</v>
      </c>
      <c r="C92" s="16" t="s">
        <v>139</v>
      </c>
      <c r="D92" s="16" t="s">
        <v>140</v>
      </c>
      <c r="E92" s="16" t="s">
        <v>79</v>
      </c>
      <c r="F92" s="26">
        <v>7161355</v>
      </c>
      <c r="G92" s="26">
        <v>7161355</v>
      </c>
      <c r="H92" s="26">
        <v>0</v>
      </c>
      <c r="I92" s="27">
        <v>1</v>
      </c>
      <c r="J92" s="27">
        <v>0</v>
      </c>
      <c r="K92" s="27">
        <v>0</v>
      </c>
      <c r="L92" s="19" t="s">
        <v>80</v>
      </c>
      <c r="M92" s="29">
        <f t="shared" si="8"/>
        <v>0</v>
      </c>
      <c r="N92" s="29">
        <f t="shared" si="9"/>
        <v>0</v>
      </c>
      <c r="O92" s="29">
        <f t="shared" si="7"/>
        <v>0</v>
      </c>
      <c r="P92" s="29">
        <v>0</v>
      </c>
    </row>
    <row r="93" spans="2:16" ht="19.5" customHeight="1" x14ac:dyDescent="0.2">
      <c r="F93" s="30">
        <f>SUM(F4:F92)</f>
        <v>455798849.78000003</v>
      </c>
      <c r="G93" s="30">
        <f>SUM(G4:G92)</f>
        <v>456209041.78000003</v>
      </c>
      <c r="H93" s="30">
        <f>SUM(H4:H92)</f>
        <v>356785190.40999991</v>
      </c>
    </row>
    <row r="95" spans="2:16" ht="74.25" customHeight="1" x14ac:dyDescent="0.2">
      <c r="C95" s="119" t="s">
        <v>142</v>
      </c>
      <c r="D95" s="119"/>
      <c r="E95" s="31"/>
      <c r="F95" s="120"/>
      <c r="G95" s="120"/>
      <c r="H95" s="120"/>
      <c r="I95" s="32"/>
      <c r="J95" s="119" t="s">
        <v>143</v>
      </c>
      <c r="K95" s="119"/>
      <c r="L95" s="119"/>
      <c r="M95" s="119"/>
      <c r="N95" s="119"/>
      <c r="O95" s="119"/>
    </row>
    <row r="96" spans="2:16" ht="74.25" customHeight="1" x14ac:dyDescent="0.2"/>
  </sheetData>
  <sheetProtection formatCells="0" formatColumns="0" formatRows="0" insertRows="0" deleteRows="0" autoFilter="0"/>
  <mergeCells count="4">
    <mergeCell ref="B1:P1"/>
    <mergeCell ref="C95:D95"/>
    <mergeCell ref="J95:O95"/>
    <mergeCell ref="F95:H95"/>
  </mergeCells>
  <dataValidations count="1">
    <dataValidation allowBlank="1" showErrorMessage="1" prompt="Clave asignada al programa/proyecto" sqref="B2:B3 B31:B92" xr:uid="{00000000-0002-0000-0000-000000000000}"/>
  </dataValidations>
  <printOptions horizontalCentered="1"/>
  <pageMargins left="0" right="0" top="0.35433070866141736" bottom="0" header="0.31496062992125984" footer="0.31496062992125984"/>
  <pageSetup paperSize="5" scale="73" fitToHeight="0" orientation="landscape" r:id="rId1"/>
  <rowBreaks count="2" manualBreakCount="2">
    <brk id="81" min="1" max="15" man="1"/>
    <brk id="90"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A479-D513-421E-A626-37C30809EE7B}">
  <sheetPr>
    <pageSetUpPr fitToPage="1"/>
  </sheetPr>
  <dimension ref="A1:O32"/>
  <sheetViews>
    <sheetView showGridLines="0" zoomScale="150" zoomScaleNormal="150" workbookViewId="0">
      <selection activeCell="I12" sqref="I12:L12"/>
    </sheetView>
  </sheetViews>
  <sheetFormatPr baseColWidth="10" defaultColWidth="12" defaultRowHeight="11.25" x14ac:dyDescent="0.2"/>
  <cols>
    <col min="1" max="1" width="13.5" style="1" customWidth="1"/>
    <col min="2" max="2" width="17.5" style="1" bestFit="1" customWidth="1"/>
    <col min="3" max="3" width="12" style="1" customWidth="1"/>
    <col min="4" max="4" width="7.5" style="1" customWidth="1"/>
    <col min="5" max="7" width="13.83203125" style="1" customWidth="1"/>
    <col min="8" max="8" width="12.6640625" style="1" customWidth="1"/>
    <col min="9" max="11" width="11.5" style="1" customWidth="1"/>
    <col min="12" max="15" width="11.83203125" style="1" customWidth="1"/>
    <col min="16" max="16384" width="12" style="1"/>
  </cols>
  <sheetData>
    <row r="1" spans="1:15" customFormat="1" ht="35.1" customHeight="1" x14ac:dyDescent="0.2">
      <c r="A1" s="121" t="s">
        <v>161</v>
      </c>
      <c r="B1" s="121"/>
      <c r="C1" s="121"/>
      <c r="D1" s="121"/>
      <c r="E1" s="121"/>
      <c r="F1" s="121"/>
      <c r="G1" s="121"/>
      <c r="H1" s="121"/>
      <c r="I1" s="121"/>
      <c r="J1" s="121"/>
      <c r="K1" s="121"/>
      <c r="L1" s="121"/>
      <c r="M1" s="121"/>
      <c r="N1" s="121"/>
      <c r="O1" s="121"/>
    </row>
    <row r="2" spans="1:15" customFormat="1" ht="12.75" customHeight="1" x14ac:dyDescent="0.2">
      <c r="A2" s="57"/>
      <c r="B2" s="57"/>
      <c r="C2" s="57"/>
      <c r="D2" s="57"/>
      <c r="E2" s="56"/>
      <c r="F2" s="55" t="s">
        <v>2</v>
      </c>
      <c r="G2" s="50"/>
      <c r="H2" s="54"/>
      <c r="I2" s="53" t="s">
        <v>8</v>
      </c>
      <c r="J2" s="53"/>
      <c r="K2" s="52"/>
      <c r="L2" s="51" t="s">
        <v>15</v>
      </c>
      <c r="M2" s="50"/>
      <c r="N2" s="49" t="s">
        <v>14</v>
      </c>
      <c r="O2" s="48"/>
    </row>
    <row r="3" spans="1:15" customFormat="1" ht="36.6" customHeight="1" x14ac:dyDescent="0.2">
      <c r="A3" s="47" t="s">
        <v>16</v>
      </c>
      <c r="B3" s="47" t="s">
        <v>0</v>
      </c>
      <c r="C3" s="47" t="s">
        <v>5</v>
      </c>
      <c r="D3" s="47" t="s">
        <v>1</v>
      </c>
      <c r="E3" s="46" t="s">
        <v>3</v>
      </c>
      <c r="F3" s="46" t="s">
        <v>4</v>
      </c>
      <c r="G3" s="46" t="s">
        <v>6</v>
      </c>
      <c r="H3" s="46" t="s">
        <v>9</v>
      </c>
      <c r="I3" s="46" t="s">
        <v>4</v>
      </c>
      <c r="J3" s="46" t="s">
        <v>7</v>
      </c>
      <c r="K3" s="46" t="s">
        <v>17</v>
      </c>
      <c r="L3" s="45" t="s">
        <v>10</v>
      </c>
      <c r="M3" s="45" t="s">
        <v>11</v>
      </c>
      <c r="N3" s="44" t="s">
        <v>12</v>
      </c>
      <c r="O3" s="44" t="s">
        <v>13</v>
      </c>
    </row>
    <row r="4" spans="1:15" s="41" customFormat="1" x14ac:dyDescent="0.2">
      <c r="A4" s="41">
        <v>10701172</v>
      </c>
      <c r="B4" s="41" t="s">
        <v>160</v>
      </c>
      <c r="C4" s="41" t="s">
        <v>159</v>
      </c>
      <c r="D4" s="41" t="s">
        <v>158</v>
      </c>
      <c r="E4" s="43">
        <v>13562207.5</v>
      </c>
      <c r="F4" s="43">
        <v>12684455</v>
      </c>
      <c r="G4" s="43">
        <v>12474805.369999999</v>
      </c>
      <c r="H4" s="41">
        <v>60</v>
      </c>
      <c r="I4" s="41">
        <v>55</v>
      </c>
      <c r="J4" s="41">
        <v>54</v>
      </c>
      <c r="K4" s="41" t="s">
        <v>157</v>
      </c>
      <c r="L4" s="42">
        <f>+G4/E4*100%</f>
        <v>0.91982115522122776</v>
      </c>
      <c r="M4" s="42">
        <f>+G4/F4*100%</f>
        <v>0.98347192449340548</v>
      </c>
      <c r="N4" s="42">
        <f>+J4/H4*100%</f>
        <v>0.9</v>
      </c>
      <c r="O4" s="42">
        <f>+J4/I4*100%</f>
        <v>0.98181818181818181</v>
      </c>
    </row>
    <row r="11" spans="1:15" x14ac:dyDescent="0.2">
      <c r="B11" s="124" t="s">
        <v>162</v>
      </c>
      <c r="C11" s="124"/>
      <c r="D11" s="124"/>
      <c r="E11" s="124"/>
      <c r="G11" s="40"/>
      <c r="I11" s="124" t="s">
        <v>163</v>
      </c>
      <c r="J11" s="124"/>
      <c r="K11" s="124"/>
      <c r="L11" s="124"/>
    </row>
    <row r="12" spans="1:15" x14ac:dyDescent="0.2">
      <c r="B12" s="122" t="s">
        <v>156</v>
      </c>
      <c r="C12" s="122"/>
      <c r="D12" s="122"/>
      <c r="E12" s="122"/>
      <c r="G12" s="40"/>
      <c r="I12" s="122" t="s">
        <v>155</v>
      </c>
      <c r="J12" s="122"/>
      <c r="K12" s="122"/>
      <c r="L12" s="122"/>
    </row>
    <row r="13" spans="1:15" x14ac:dyDescent="0.2">
      <c r="B13" s="123" t="s">
        <v>154</v>
      </c>
      <c r="C13" s="123"/>
      <c r="D13" s="123"/>
      <c r="E13" s="123"/>
      <c r="I13" s="123" t="s">
        <v>153</v>
      </c>
      <c r="J13" s="123"/>
      <c r="K13" s="123"/>
      <c r="L13" s="123"/>
    </row>
    <row r="16" spans="1:15" x14ac:dyDescent="0.2">
      <c r="A16" s="1" t="s">
        <v>152</v>
      </c>
    </row>
    <row r="32" spans="1:1" x14ac:dyDescent="0.2">
      <c r="A32" s="39"/>
    </row>
  </sheetData>
  <sheetProtection formatCells="0" formatColumns="0" formatRows="0" insertRows="0" deleteRows="0" autoFilter="0"/>
  <mergeCells count="7">
    <mergeCell ref="A1:O1"/>
    <mergeCell ref="B12:E12"/>
    <mergeCell ref="B13:E13"/>
    <mergeCell ref="I12:L12"/>
    <mergeCell ref="I13:L13"/>
    <mergeCell ref="B11:E11"/>
    <mergeCell ref="I11:L11"/>
  </mergeCells>
  <dataValidations count="1">
    <dataValidation allowBlank="1" showErrorMessage="1" prompt="Clave asignada al programa/proyecto" sqref="A2:A3" xr:uid="{00000000-0002-0000-0000-000000000000}"/>
  </dataValidations>
  <printOptions horizontalCentered="1"/>
  <pageMargins left="0" right="0" top="0.74803149606299213" bottom="0.74803149606299213" header="0.31496062992125984" footer="0.31496062992125984"/>
  <pageSetup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9E8B-84C1-4507-B822-CF787AF617F4}">
  <sheetPr>
    <pageSetUpPr fitToPage="1"/>
  </sheetPr>
  <dimension ref="B1:P53"/>
  <sheetViews>
    <sheetView showGridLines="0" zoomScale="90" zoomScaleNormal="90" workbookViewId="0">
      <selection activeCell="E5" sqref="E5"/>
    </sheetView>
  </sheetViews>
  <sheetFormatPr baseColWidth="10" defaultColWidth="12" defaultRowHeight="11.25" x14ac:dyDescent="0.2"/>
  <cols>
    <col min="1" max="1" width="4.5" style="1" customWidth="1"/>
    <col min="2" max="2" width="20.5" style="1" customWidth="1"/>
    <col min="3" max="3" width="26.5" style="1" customWidth="1"/>
    <col min="4" max="4" width="38.6640625" style="1" customWidth="1"/>
    <col min="5" max="5" width="14.6640625" style="1" customWidth="1"/>
    <col min="6" max="6" width="13.6640625" style="1" customWidth="1"/>
    <col min="7" max="7" width="12.5" style="1" bestFit="1" customWidth="1"/>
    <col min="8" max="8" width="13.1640625" style="1" customWidth="1"/>
    <col min="9" max="9" width="14.33203125" style="1" customWidth="1"/>
    <col min="10" max="10" width="12.83203125" style="1" customWidth="1"/>
    <col min="11" max="11" width="13.5" style="1" customWidth="1"/>
    <col min="12" max="12" width="11.5" style="1" customWidth="1"/>
    <col min="13" max="13" width="13.5" style="1" customWidth="1"/>
    <col min="14" max="14" width="13.83203125" style="1" customWidth="1"/>
    <col min="15" max="15" width="14.1640625" style="1" customWidth="1"/>
    <col min="16" max="16" width="14" style="1" customWidth="1"/>
    <col min="17" max="16384" width="12" style="1"/>
  </cols>
  <sheetData>
    <row r="1" spans="2:16" customFormat="1" ht="35.1" customHeight="1" x14ac:dyDescent="0.2">
      <c r="B1" s="125" t="s">
        <v>164</v>
      </c>
      <c r="C1" s="125"/>
      <c r="D1" s="125"/>
      <c r="E1" s="125"/>
      <c r="F1" s="125"/>
      <c r="G1" s="125"/>
      <c r="H1" s="125"/>
      <c r="I1" s="125"/>
      <c r="J1" s="125"/>
      <c r="K1" s="125"/>
      <c r="L1" s="125"/>
      <c r="M1" s="125"/>
      <c r="N1" s="125"/>
      <c r="O1" s="125"/>
      <c r="P1" s="125"/>
    </row>
    <row r="2" spans="2:16" customFormat="1" ht="12.75" customHeight="1" x14ac:dyDescent="0.2">
      <c r="B2" s="59"/>
      <c r="C2" s="59"/>
      <c r="D2" s="59"/>
      <c r="E2" s="59"/>
      <c r="F2" s="60"/>
      <c r="G2" s="61" t="s">
        <v>2</v>
      </c>
      <c r="H2" s="62"/>
      <c r="I2" s="63"/>
      <c r="J2" s="64" t="s">
        <v>8</v>
      </c>
      <c r="K2" s="64"/>
      <c r="L2" s="65"/>
      <c r="M2" s="66" t="s">
        <v>15</v>
      </c>
      <c r="N2" s="62"/>
      <c r="O2" s="49" t="s">
        <v>14</v>
      </c>
      <c r="P2" s="48"/>
    </row>
    <row r="3" spans="2:16" customFormat="1" ht="31.5" customHeight="1" x14ac:dyDescent="0.2">
      <c r="B3" s="67" t="s">
        <v>16</v>
      </c>
      <c r="C3" s="67" t="s">
        <v>0</v>
      </c>
      <c r="D3" s="67" t="s">
        <v>5</v>
      </c>
      <c r="E3" s="67" t="s">
        <v>1</v>
      </c>
      <c r="F3" s="46" t="s">
        <v>3</v>
      </c>
      <c r="G3" s="46" t="s">
        <v>4</v>
      </c>
      <c r="H3" s="46" t="s">
        <v>6</v>
      </c>
      <c r="I3" s="46" t="s">
        <v>9</v>
      </c>
      <c r="J3" s="46" t="s">
        <v>4</v>
      </c>
      <c r="K3" s="46" t="s">
        <v>7</v>
      </c>
      <c r="L3" s="46" t="s">
        <v>17</v>
      </c>
      <c r="M3" s="46" t="s">
        <v>10</v>
      </c>
      <c r="N3" s="46" t="s">
        <v>11</v>
      </c>
      <c r="O3" s="44" t="s">
        <v>12</v>
      </c>
      <c r="P3" s="44" t="s">
        <v>13</v>
      </c>
    </row>
    <row r="4" spans="2:16" ht="105" customHeight="1" x14ac:dyDescent="0.2">
      <c r="B4" s="68" t="s">
        <v>165</v>
      </c>
      <c r="C4" s="69" t="s">
        <v>166</v>
      </c>
      <c r="D4" s="70" t="s">
        <v>167</v>
      </c>
      <c r="E4" s="68" t="s">
        <v>168</v>
      </c>
      <c r="F4" s="71">
        <v>270222</v>
      </c>
      <c r="G4" s="71">
        <f>F4</f>
        <v>270222</v>
      </c>
      <c r="H4" s="71">
        <f>F4</f>
        <v>270222</v>
      </c>
      <c r="I4" s="72">
        <v>15</v>
      </c>
      <c r="J4" s="72">
        <v>0</v>
      </c>
      <c r="K4" s="72">
        <v>15</v>
      </c>
      <c r="L4" s="72" t="s">
        <v>169</v>
      </c>
      <c r="M4" s="73">
        <v>1</v>
      </c>
      <c r="N4" s="73">
        <v>1</v>
      </c>
      <c r="O4" s="73">
        <v>1</v>
      </c>
      <c r="P4" s="73">
        <v>1</v>
      </c>
    </row>
    <row r="5" spans="2:16" ht="102.75" customHeight="1" x14ac:dyDescent="0.2">
      <c r="B5" s="68" t="s">
        <v>165</v>
      </c>
      <c r="C5" s="69" t="s">
        <v>170</v>
      </c>
      <c r="D5" s="74" t="s">
        <v>167</v>
      </c>
      <c r="E5" s="68" t="s">
        <v>168</v>
      </c>
      <c r="F5" s="71">
        <v>72059.199999999997</v>
      </c>
      <c r="G5" s="71">
        <v>72059.199999999997</v>
      </c>
      <c r="H5" s="71">
        <v>72059.199999999997</v>
      </c>
      <c r="I5" s="72">
        <v>4</v>
      </c>
      <c r="J5" s="72">
        <v>0</v>
      </c>
      <c r="K5" s="72">
        <v>4</v>
      </c>
      <c r="L5" s="72" t="s">
        <v>169</v>
      </c>
      <c r="M5" s="73">
        <v>1</v>
      </c>
      <c r="N5" s="73">
        <v>1</v>
      </c>
      <c r="O5" s="73">
        <v>1</v>
      </c>
      <c r="P5" s="73">
        <v>1</v>
      </c>
    </row>
    <row r="6" spans="2:16" ht="54" x14ac:dyDescent="0.2">
      <c r="B6" s="68" t="s">
        <v>165</v>
      </c>
      <c r="C6" s="69" t="s">
        <v>171</v>
      </c>
      <c r="D6" s="74" t="s">
        <v>167</v>
      </c>
      <c r="E6" s="68" t="s">
        <v>168</v>
      </c>
      <c r="F6" s="71">
        <v>198162.8</v>
      </c>
      <c r="G6" s="71">
        <v>198162.8</v>
      </c>
      <c r="H6" s="71">
        <v>198162.8</v>
      </c>
      <c r="I6" s="72">
        <v>11</v>
      </c>
      <c r="J6" s="72">
        <v>0</v>
      </c>
      <c r="K6" s="72">
        <v>11</v>
      </c>
      <c r="L6" s="72" t="s">
        <v>169</v>
      </c>
      <c r="M6" s="73">
        <v>1</v>
      </c>
      <c r="N6" s="73">
        <v>1</v>
      </c>
      <c r="O6" s="73">
        <v>1</v>
      </c>
      <c r="P6" s="73">
        <v>1</v>
      </c>
    </row>
    <row r="7" spans="2:16" ht="99" x14ac:dyDescent="0.2">
      <c r="B7" s="68" t="s">
        <v>165</v>
      </c>
      <c r="C7" s="74" t="s">
        <v>172</v>
      </c>
      <c r="D7" s="74" t="s">
        <v>173</v>
      </c>
      <c r="E7" s="68" t="s">
        <v>168</v>
      </c>
      <c r="F7" s="75">
        <v>102061.4</v>
      </c>
      <c r="G7" s="75">
        <v>102061.4</v>
      </c>
      <c r="H7" s="75">
        <v>102061.4</v>
      </c>
      <c r="I7" s="72">
        <v>9</v>
      </c>
      <c r="J7" s="72">
        <v>0</v>
      </c>
      <c r="K7" s="72">
        <v>9</v>
      </c>
      <c r="L7" s="72" t="s">
        <v>169</v>
      </c>
      <c r="M7" s="73">
        <v>1</v>
      </c>
      <c r="N7" s="73">
        <v>1</v>
      </c>
      <c r="O7" s="73">
        <v>1</v>
      </c>
      <c r="P7" s="73">
        <v>1</v>
      </c>
    </row>
    <row r="8" spans="2:16" ht="152.25" customHeight="1" x14ac:dyDescent="0.2">
      <c r="B8" s="68" t="s">
        <v>165</v>
      </c>
      <c r="C8" s="74" t="s">
        <v>174</v>
      </c>
      <c r="D8" s="74" t="s">
        <v>173</v>
      </c>
      <c r="E8" s="68" t="s">
        <v>168</v>
      </c>
      <c r="F8" s="75">
        <v>56700.800000000003</v>
      </c>
      <c r="G8" s="75">
        <v>56700.800000000003</v>
      </c>
      <c r="H8" s="75">
        <v>56700.800000000003</v>
      </c>
      <c r="I8" s="72">
        <v>5</v>
      </c>
      <c r="J8" s="72">
        <v>0</v>
      </c>
      <c r="K8" s="72">
        <v>5</v>
      </c>
      <c r="L8" s="72" t="s">
        <v>169</v>
      </c>
      <c r="M8" s="73">
        <v>1</v>
      </c>
      <c r="N8" s="73">
        <v>1</v>
      </c>
      <c r="O8" s="73">
        <v>1</v>
      </c>
      <c r="P8" s="73">
        <v>1</v>
      </c>
    </row>
    <row r="9" spans="2:16" ht="99.75" x14ac:dyDescent="0.2">
      <c r="B9" s="68" t="s">
        <v>165</v>
      </c>
      <c r="C9" s="74" t="s">
        <v>175</v>
      </c>
      <c r="D9" s="76" t="s">
        <v>173</v>
      </c>
      <c r="E9" s="68" t="s">
        <v>168</v>
      </c>
      <c r="F9" s="71">
        <v>34020.480000000003</v>
      </c>
      <c r="G9" s="71">
        <v>34020.480000000003</v>
      </c>
      <c r="H9" s="71">
        <v>34020.480000000003</v>
      </c>
      <c r="I9" s="77">
        <v>3</v>
      </c>
      <c r="J9" s="77">
        <v>0</v>
      </c>
      <c r="K9" s="77">
        <v>3</v>
      </c>
      <c r="L9" s="72" t="s">
        <v>169</v>
      </c>
      <c r="M9" s="73">
        <v>1</v>
      </c>
      <c r="N9" s="73">
        <v>1</v>
      </c>
      <c r="O9" s="73">
        <v>1</v>
      </c>
      <c r="P9" s="73">
        <v>1</v>
      </c>
    </row>
    <row r="10" spans="2:16" ht="99" x14ac:dyDescent="0.2">
      <c r="B10" s="68" t="s">
        <v>165</v>
      </c>
      <c r="C10" s="74" t="s">
        <v>176</v>
      </c>
      <c r="D10" s="74" t="s">
        <v>173</v>
      </c>
      <c r="E10" s="68" t="s">
        <v>168</v>
      </c>
      <c r="F10" s="75">
        <v>147422.07999999999</v>
      </c>
      <c r="G10" s="75">
        <v>147422.07999999999</v>
      </c>
      <c r="H10" s="75">
        <v>147422.07999999999</v>
      </c>
      <c r="I10" s="72">
        <v>13</v>
      </c>
      <c r="J10" s="72">
        <v>0</v>
      </c>
      <c r="K10" s="72">
        <v>13</v>
      </c>
      <c r="L10" s="72" t="s">
        <v>169</v>
      </c>
      <c r="M10" s="73">
        <v>1</v>
      </c>
      <c r="N10" s="73">
        <v>1</v>
      </c>
      <c r="O10" s="73">
        <v>1</v>
      </c>
      <c r="P10" s="73">
        <v>1</v>
      </c>
    </row>
    <row r="11" spans="2:16" ht="244.5" customHeight="1" x14ac:dyDescent="0.2">
      <c r="B11" s="68" t="s">
        <v>165</v>
      </c>
      <c r="C11" s="74" t="s">
        <v>177</v>
      </c>
      <c r="D11" s="68" t="s">
        <v>178</v>
      </c>
      <c r="E11" s="68" t="s">
        <v>168</v>
      </c>
      <c r="F11" s="75">
        <v>168522.48</v>
      </c>
      <c r="G11" s="75">
        <v>168522.48</v>
      </c>
      <c r="H11" s="75">
        <v>168522.48</v>
      </c>
      <c r="I11" s="72">
        <v>1</v>
      </c>
      <c r="J11" s="72">
        <v>0</v>
      </c>
      <c r="K11" s="72">
        <v>1</v>
      </c>
      <c r="L11" s="72" t="s">
        <v>169</v>
      </c>
      <c r="M11" s="73">
        <v>1</v>
      </c>
      <c r="N11" s="73">
        <v>1</v>
      </c>
      <c r="O11" s="73">
        <v>1</v>
      </c>
      <c r="P11" s="73">
        <v>1</v>
      </c>
    </row>
    <row r="12" spans="2:16" ht="162" x14ac:dyDescent="0.2">
      <c r="B12" s="68" t="s">
        <v>165</v>
      </c>
      <c r="C12" s="74" t="s">
        <v>179</v>
      </c>
      <c r="D12" s="74" t="s">
        <v>180</v>
      </c>
      <c r="E12" s="68" t="s">
        <v>168</v>
      </c>
      <c r="F12" s="75">
        <v>168522.48</v>
      </c>
      <c r="G12" s="75">
        <v>168522.48</v>
      </c>
      <c r="H12" s="75">
        <v>168522.48</v>
      </c>
      <c r="I12" s="72">
        <v>1</v>
      </c>
      <c r="J12" s="77">
        <v>0</v>
      </c>
      <c r="K12" s="77">
        <v>1</v>
      </c>
      <c r="L12" s="72" t="s">
        <v>169</v>
      </c>
      <c r="M12" s="73">
        <v>1</v>
      </c>
      <c r="N12" s="73">
        <v>1</v>
      </c>
      <c r="O12" s="73">
        <v>1</v>
      </c>
      <c r="P12" s="73">
        <v>1</v>
      </c>
    </row>
    <row r="13" spans="2:16" ht="58.5" customHeight="1" x14ac:dyDescent="0.2">
      <c r="B13" s="68" t="s">
        <v>165</v>
      </c>
      <c r="C13" s="74" t="s">
        <v>181</v>
      </c>
      <c r="D13" s="74" t="s">
        <v>182</v>
      </c>
      <c r="E13" s="76" t="s">
        <v>168</v>
      </c>
      <c r="F13" s="71">
        <v>68400</v>
      </c>
      <c r="G13" s="71">
        <v>68400</v>
      </c>
      <c r="H13" s="71">
        <v>68400</v>
      </c>
      <c r="I13" s="77">
        <v>1</v>
      </c>
      <c r="J13" s="77">
        <v>0</v>
      </c>
      <c r="K13" s="77">
        <v>1</v>
      </c>
      <c r="L13" s="72" t="s">
        <v>169</v>
      </c>
      <c r="M13" s="73">
        <v>1</v>
      </c>
      <c r="N13" s="73">
        <v>1</v>
      </c>
      <c r="O13" s="73">
        <v>1</v>
      </c>
      <c r="P13" s="73">
        <v>1</v>
      </c>
    </row>
    <row r="14" spans="2:16" ht="74.25" customHeight="1" x14ac:dyDescent="0.2">
      <c r="B14" s="68" t="s">
        <v>165</v>
      </c>
      <c r="C14" s="74" t="s">
        <v>183</v>
      </c>
      <c r="D14" s="74" t="s">
        <v>184</v>
      </c>
      <c r="E14" s="68" t="s">
        <v>168</v>
      </c>
      <c r="F14" s="71">
        <v>8900.67</v>
      </c>
      <c r="G14" s="71">
        <v>8900.67</v>
      </c>
      <c r="H14" s="71">
        <v>8900.67</v>
      </c>
      <c r="I14" s="77">
        <v>1</v>
      </c>
      <c r="J14" s="77">
        <v>0</v>
      </c>
      <c r="K14" s="77">
        <v>1</v>
      </c>
      <c r="L14" s="72" t="s">
        <v>185</v>
      </c>
      <c r="M14" s="73">
        <v>1</v>
      </c>
      <c r="N14" s="73">
        <v>1</v>
      </c>
      <c r="O14" s="73">
        <v>1</v>
      </c>
      <c r="P14" s="73">
        <v>1</v>
      </c>
    </row>
    <row r="15" spans="2:16" ht="45" x14ac:dyDescent="0.2">
      <c r="B15" s="68" t="s">
        <v>165</v>
      </c>
      <c r="C15" s="74" t="s">
        <v>186</v>
      </c>
      <c r="D15" s="74" t="s">
        <v>184</v>
      </c>
      <c r="E15" s="68" t="s">
        <v>168</v>
      </c>
      <c r="F15" s="71">
        <v>8900.67</v>
      </c>
      <c r="G15" s="71">
        <v>8900.67</v>
      </c>
      <c r="H15" s="71">
        <v>8900.67</v>
      </c>
      <c r="I15" s="77">
        <v>1</v>
      </c>
      <c r="J15" s="77">
        <v>0</v>
      </c>
      <c r="K15" s="77">
        <v>1</v>
      </c>
      <c r="L15" s="72" t="s">
        <v>185</v>
      </c>
      <c r="M15" s="73">
        <v>1</v>
      </c>
      <c r="N15" s="73">
        <v>1</v>
      </c>
      <c r="O15" s="73">
        <v>1</v>
      </c>
      <c r="P15" s="73">
        <v>1</v>
      </c>
    </row>
    <row r="16" spans="2:16" ht="86.25" customHeight="1" x14ac:dyDescent="0.2">
      <c r="B16" s="68" t="s">
        <v>165</v>
      </c>
      <c r="C16" s="74" t="s">
        <v>187</v>
      </c>
      <c r="D16" s="74" t="s">
        <v>184</v>
      </c>
      <c r="E16" s="68" t="s">
        <v>168</v>
      </c>
      <c r="F16" s="75">
        <v>11850</v>
      </c>
      <c r="G16" s="75">
        <v>11850</v>
      </c>
      <c r="H16" s="75">
        <v>11850</v>
      </c>
      <c r="I16" s="72">
        <v>1</v>
      </c>
      <c r="J16" s="72">
        <v>0</v>
      </c>
      <c r="K16" s="72">
        <v>1</v>
      </c>
      <c r="L16" s="72" t="s">
        <v>185</v>
      </c>
      <c r="M16" s="73">
        <v>1</v>
      </c>
      <c r="N16" s="73">
        <v>1</v>
      </c>
      <c r="O16" s="73">
        <v>1</v>
      </c>
      <c r="P16" s="73">
        <v>1</v>
      </c>
    </row>
    <row r="17" spans="2:16" ht="54" x14ac:dyDescent="0.2">
      <c r="B17" s="68" t="s">
        <v>165</v>
      </c>
      <c r="C17" s="74" t="s">
        <v>188</v>
      </c>
      <c r="D17" s="74" t="s">
        <v>167</v>
      </c>
      <c r="E17" s="68" t="s">
        <v>168</v>
      </c>
      <c r="F17" s="71">
        <v>90074</v>
      </c>
      <c r="G17" s="71">
        <v>90074</v>
      </c>
      <c r="H17" s="71">
        <v>90074</v>
      </c>
      <c r="I17" s="72">
        <v>5</v>
      </c>
      <c r="J17" s="72">
        <v>0</v>
      </c>
      <c r="K17" s="72">
        <v>5</v>
      </c>
      <c r="L17" s="72" t="s">
        <v>169</v>
      </c>
      <c r="M17" s="73">
        <v>1</v>
      </c>
      <c r="N17" s="73">
        <v>1</v>
      </c>
      <c r="O17" s="73">
        <v>1</v>
      </c>
      <c r="P17" s="73">
        <v>1</v>
      </c>
    </row>
    <row r="18" spans="2:16" ht="54" x14ac:dyDescent="0.2">
      <c r="B18" s="68" t="s">
        <v>165</v>
      </c>
      <c r="C18" s="74" t="s">
        <v>189</v>
      </c>
      <c r="D18" s="74" t="s">
        <v>167</v>
      </c>
      <c r="E18" s="68" t="s">
        <v>168</v>
      </c>
      <c r="F18" s="71">
        <v>54044.4</v>
      </c>
      <c r="G18" s="71">
        <v>54044.4</v>
      </c>
      <c r="H18" s="71">
        <v>54044.4</v>
      </c>
      <c r="I18" s="77">
        <v>3</v>
      </c>
      <c r="J18" s="77">
        <v>0</v>
      </c>
      <c r="K18" s="77">
        <v>3</v>
      </c>
      <c r="L18" s="72" t="s">
        <v>169</v>
      </c>
      <c r="M18" s="73">
        <v>1</v>
      </c>
      <c r="N18" s="73">
        <v>1</v>
      </c>
      <c r="O18" s="73">
        <v>1</v>
      </c>
      <c r="P18" s="73">
        <v>1</v>
      </c>
    </row>
    <row r="19" spans="2:16" ht="54" x14ac:dyDescent="0.2">
      <c r="B19" s="68" t="s">
        <v>165</v>
      </c>
      <c r="C19" s="74" t="s">
        <v>190</v>
      </c>
      <c r="D19" s="74" t="s">
        <v>167</v>
      </c>
      <c r="E19" s="68" t="s">
        <v>168</v>
      </c>
      <c r="F19" s="71">
        <v>54044.4</v>
      </c>
      <c r="G19" s="71">
        <v>54044.4</v>
      </c>
      <c r="H19" s="71">
        <v>54044.4</v>
      </c>
      <c r="I19" s="77">
        <v>3</v>
      </c>
      <c r="J19" s="77">
        <v>0</v>
      </c>
      <c r="K19" s="77">
        <v>3</v>
      </c>
      <c r="L19" s="72" t="s">
        <v>169</v>
      </c>
      <c r="M19" s="73">
        <v>1</v>
      </c>
      <c r="N19" s="73">
        <v>1</v>
      </c>
      <c r="O19" s="73">
        <v>1</v>
      </c>
      <c r="P19" s="73">
        <v>1</v>
      </c>
    </row>
    <row r="20" spans="2:16" ht="54" x14ac:dyDescent="0.2">
      <c r="B20" s="68" t="s">
        <v>165</v>
      </c>
      <c r="C20" s="74" t="s">
        <v>191</v>
      </c>
      <c r="D20" s="74" t="s">
        <v>167</v>
      </c>
      <c r="E20" s="68" t="s">
        <v>168</v>
      </c>
      <c r="F20" s="71">
        <v>126103.6</v>
      </c>
      <c r="G20" s="71">
        <v>126103.6</v>
      </c>
      <c r="H20" s="71">
        <v>126103.6</v>
      </c>
      <c r="I20" s="77">
        <v>7</v>
      </c>
      <c r="J20" s="77">
        <v>0</v>
      </c>
      <c r="K20" s="77">
        <v>7</v>
      </c>
      <c r="L20" s="72" t="s">
        <v>169</v>
      </c>
      <c r="M20" s="73">
        <v>1</v>
      </c>
      <c r="N20" s="73">
        <v>1</v>
      </c>
      <c r="O20" s="73">
        <v>1</v>
      </c>
      <c r="P20" s="73">
        <v>1</v>
      </c>
    </row>
    <row r="21" spans="2:16" ht="54" x14ac:dyDescent="0.2">
      <c r="B21" s="68" t="s">
        <v>165</v>
      </c>
      <c r="C21" s="74" t="s">
        <v>192</v>
      </c>
      <c r="D21" s="74" t="s">
        <v>167</v>
      </c>
      <c r="E21" s="68" t="s">
        <v>168</v>
      </c>
      <c r="F21" s="71">
        <v>108088.8</v>
      </c>
      <c r="G21" s="71">
        <v>108088.8</v>
      </c>
      <c r="H21" s="71">
        <v>108088.8</v>
      </c>
      <c r="I21" s="72">
        <v>6</v>
      </c>
      <c r="J21" s="72">
        <v>0</v>
      </c>
      <c r="K21" s="72">
        <v>6</v>
      </c>
      <c r="L21" s="72" t="s">
        <v>169</v>
      </c>
      <c r="M21" s="73">
        <v>1</v>
      </c>
      <c r="N21" s="73">
        <v>1</v>
      </c>
      <c r="O21" s="73">
        <v>1</v>
      </c>
      <c r="P21" s="73">
        <v>1</v>
      </c>
    </row>
    <row r="22" spans="2:16" ht="54" x14ac:dyDescent="0.2">
      <c r="B22" s="68" t="s">
        <v>165</v>
      </c>
      <c r="C22" s="74" t="s">
        <v>193</v>
      </c>
      <c r="D22" s="74" t="s">
        <v>167</v>
      </c>
      <c r="E22" s="68" t="s">
        <v>168</v>
      </c>
      <c r="F22" s="71">
        <v>108088.8</v>
      </c>
      <c r="G22" s="71">
        <v>108088.8</v>
      </c>
      <c r="H22" s="71">
        <v>108088.8</v>
      </c>
      <c r="I22" s="72">
        <v>6</v>
      </c>
      <c r="J22" s="72">
        <v>0</v>
      </c>
      <c r="K22" s="72">
        <v>6</v>
      </c>
      <c r="L22" s="72" t="s">
        <v>169</v>
      </c>
      <c r="M22" s="73">
        <v>1</v>
      </c>
      <c r="N22" s="73">
        <v>1</v>
      </c>
      <c r="O22" s="73">
        <v>1</v>
      </c>
      <c r="P22" s="73">
        <v>1</v>
      </c>
    </row>
    <row r="23" spans="2:16" ht="99" x14ac:dyDescent="0.2">
      <c r="B23" s="68" t="s">
        <v>165</v>
      </c>
      <c r="C23" s="74" t="s">
        <v>194</v>
      </c>
      <c r="D23" s="74" t="s">
        <v>173</v>
      </c>
      <c r="E23" s="68" t="s">
        <v>168</v>
      </c>
      <c r="F23" s="71">
        <v>192782.72</v>
      </c>
      <c r="G23" s="71">
        <v>192782.72</v>
      </c>
      <c r="H23" s="71">
        <v>192782.72</v>
      </c>
      <c r="I23" s="72">
        <v>17</v>
      </c>
      <c r="J23" s="72">
        <v>0</v>
      </c>
      <c r="K23" s="72">
        <v>17</v>
      </c>
      <c r="L23" s="72" t="s">
        <v>169</v>
      </c>
      <c r="M23" s="73">
        <v>1</v>
      </c>
      <c r="N23" s="73">
        <v>1</v>
      </c>
      <c r="O23" s="73">
        <v>1</v>
      </c>
      <c r="P23" s="73">
        <v>1</v>
      </c>
    </row>
    <row r="24" spans="2:16" ht="99" x14ac:dyDescent="0.2">
      <c r="B24" s="68" t="s">
        <v>165</v>
      </c>
      <c r="C24" s="68" t="s">
        <v>195</v>
      </c>
      <c r="D24" s="74" t="s">
        <v>173</v>
      </c>
      <c r="E24" s="68" t="s">
        <v>168</v>
      </c>
      <c r="F24" s="71">
        <v>45360.639999999999</v>
      </c>
      <c r="G24" s="71">
        <v>45360.639999999999</v>
      </c>
      <c r="H24" s="71">
        <v>45360.639999999999</v>
      </c>
      <c r="I24" s="77">
        <v>4</v>
      </c>
      <c r="J24" s="77">
        <v>0</v>
      </c>
      <c r="K24" s="77">
        <v>4</v>
      </c>
      <c r="L24" s="72" t="s">
        <v>169</v>
      </c>
      <c r="M24" s="73">
        <v>1</v>
      </c>
      <c r="N24" s="73">
        <v>1</v>
      </c>
      <c r="O24" s="73">
        <v>1</v>
      </c>
      <c r="P24" s="73">
        <v>1</v>
      </c>
    </row>
    <row r="25" spans="2:16" ht="153.75" customHeight="1" x14ac:dyDescent="0.2">
      <c r="B25" s="68" t="s">
        <v>165</v>
      </c>
      <c r="C25" s="74" t="s">
        <v>196</v>
      </c>
      <c r="D25" s="74" t="s">
        <v>173</v>
      </c>
      <c r="E25" s="68" t="s">
        <v>168</v>
      </c>
      <c r="F25" s="71">
        <v>102061.44</v>
      </c>
      <c r="G25" s="71">
        <v>102061.44</v>
      </c>
      <c r="H25" s="71">
        <v>102061.44</v>
      </c>
      <c r="I25" s="77">
        <v>9</v>
      </c>
      <c r="J25" s="77">
        <v>0</v>
      </c>
      <c r="K25" s="77">
        <v>9</v>
      </c>
      <c r="L25" s="72" t="s">
        <v>169</v>
      </c>
      <c r="M25" s="73">
        <v>1</v>
      </c>
      <c r="N25" s="73">
        <v>1</v>
      </c>
      <c r="O25" s="73">
        <v>1</v>
      </c>
      <c r="P25" s="73">
        <v>1</v>
      </c>
    </row>
    <row r="26" spans="2:16" ht="376.5" customHeight="1" x14ac:dyDescent="0.2">
      <c r="B26" s="68" t="s">
        <v>165</v>
      </c>
      <c r="C26" s="74" t="s">
        <v>197</v>
      </c>
      <c r="D26" s="74" t="s">
        <v>198</v>
      </c>
      <c r="E26" s="68" t="s">
        <v>168</v>
      </c>
      <c r="F26" s="71">
        <v>220860.52</v>
      </c>
      <c r="G26" s="71">
        <v>220860.52</v>
      </c>
      <c r="H26" s="71">
        <v>220860.52</v>
      </c>
      <c r="I26" s="74">
        <v>1</v>
      </c>
      <c r="J26" s="74">
        <v>0</v>
      </c>
      <c r="K26" s="74">
        <v>1</v>
      </c>
      <c r="L26" s="72" t="s">
        <v>169</v>
      </c>
      <c r="M26" s="73">
        <v>1</v>
      </c>
      <c r="N26" s="73">
        <v>1</v>
      </c>
      <c r="O26" s="73">
        <v>1</v>
      </c>
      <c r="P26" s="73">
        <v>1</v>
      </c>
    </row>
    <row r="27" spans="2:16" ht="54.75" x14ac:dyDescent="0.2">
      <c r="B27" s="68" t="s">
        <v>165</v>
      </c>
      <c r="C27" s="78" t="s">
        <v>199</v>
      </c>
      <c r="D27" s="74" t="s">
        <v>167</v>
      </c>
      <c r="E27" s="68" t="s">
        <v>168</v>
      </c>
      <c r="F27" s="79">
        <v>234192.4</v>
      </c>
      <c r="G27" s="79">
        <v>234192.4</v>
      </c>
      <c r="H27" s="79">
        <v>234192.4</v>
      </c>
      <c r="I27" s="72">
        <v>13</v>
      </c>
      <c r="J27" s="72">
        <v>0</v>
      </c>
      <c r="K27" s="72">
        <v>13</v>
      </c>
      <c r="L27" s="72" t="s">
        <v>169</v>
      </c>
      <c r="M27" s="73">
        <v>1</v>
      </c>
      <c r="N27" s="73">
        <v>1</v>
      </c>
      <c r="O27" s="73">
        <v>1</v>
      </c>
      <c r="P27" s="73">
        <v>1</v>
      </c>
    </row>
    <row r="28" spans="2:16" ht="54.75" x14ac:dyDescent="0.2">
      <c r="B28" s="68" t="s">
        <v>165</v>
      </c>
      <c r="C28" s="78" t="s">
        <v>200</v>
      </c>
      <c r="D28" s="74" t="s">
        <v>167</v>
      </c>
      <c r="E28" s="68" t="s">
        <v>168</v>
      </c>
      <c r="F28" s="75">
        <v>108088.8</v>
      </c>
      <c r="G28" s="75">
        <v>108088.8</v>
      </c>
      <c r="H28" s="75">
        <v>108088.8</v>
      </c>
      <c r="I28" s="72">
        <v>6</v>
      </c>
      <c r="J28" s="72">
        <v>0</v>
      </c>
      <c r="K28" s="72">
        <v>6</v>
      </c>
      <c r="L28" s="72" t="s">
        <v>169</v>
      </c>
      <c r="M28" s="73">
        <v>1</v>
      </c>
      <c r="N28" s="73">
        <v>1</v>
      </c>
      <c r="O28" s="73">
        <v>1</v>
      </c>
      <c r="P28" s="73">
        <v>1</v>
      </c>
    </row>
    <row r="29" spans="2:16" ht="120" customHeight="1" x14ac:dyDescent="0.2">
      <c r="B29" s="68" t="s">
        <v>165</v>
      </c>
      <c r="C29" s="74" t="s">
        <v>201</v>
      </c>
      <c r="D29" s="74" t="s">
        <v>167</v>
      </c>
      <c r="E29" s="68" t="s">
        <v>168</v>
      </c>
      <c r="F29" s="75">
        <v>36029.599999999999</v>
      </c>
      <c r="G29" s="75">
        <v>36029.599999999999</v>
      </c>
      <c r="H29" s="75">
        <v>36029.599999999999</v>
      </c>
      <c r="I29" s="72">
        <v>2</v>
      </c>
      <c r="J29" s="72">
        <v>0</v>
      </c>
      <c r="K29" s="72">
        <v>2</v>
      </c>
      <c r="L29" s="72" t="s">
        <v>169</v>
      </c>
      <c r="M29" s="73">
        <v>1</v>
      </c>
      <c r="N29" s="73">
        <v>1</v>
      </c>
      <c r="O29" s="73">
        <v>1</v>
      </c>
      <c r="P29" s="73">
        <v>1</v>
      </c>
    </row>
    <row r="30" spans="2:16" ht="90" customHeight="1" x14ac:dyDescent="0.2">
      <c r="B30" s="68" t="s">
        <v>165</v>
      </c>
      <c r="C30" s="78" t="s">
        <v>202</v>
      </c>
      <c r="D30" s="74" t="s">
        <v>167</v>
      </c>
      <c r="E30" s="68" t="s">
        <v>168</v>
      </c>
      <c r="F30" s="75">
        <v>54044.4</v>
      </c>
      <c r="G30" s="75">
        <v>54044.4</v>
      </c>
      <c r="H30" s="75">
        <v>54044.4</v>
      </c>
      <c r="I30" s="72">
        <v>3</v>
      </c>
      <c r="J30" s="72">
        <v>0</v>
      </c>
      <c r="K30" s="72">
        <v>3</v>
      </c>
      <c r="L30" s="72" t="s">
        <v>169</v>
      </c>
      <c r="M30" s="73">
        <v>1</v>
      </c>
      <c r="N30" s="73">
        <v>1</v>
      </c>
      <c r="O30" s="73">
        <v>1</v>
      </c>
      <c r="P30" s="73">
        <v>1</v>
      </c>
    </row>
    <row r="31" spans="2:16" ht="89.25" customHeight="1" x14ac:dyDescent="0.2">
      <c r="B31" s="68" t="s">
        <v>165</v>
      </c>
      <c r="C31" s="78" t="s">
        <v>203</v>
      </c>
      <c r="D31" s="74" t="s">
        <v>167</v>
      </c>
      <c r="E31" s="68" t="s">
        <v>168</v>
      </c>
      <c r="F31" s="75">
        <v>108088.8</v>
      </c>
      <c r="G31" s="75">
        <v>108088.8</v>
      </c>
      <c r="H31" s="75">
        <v>108088.8</v>
      </c>
      <c r="I31" s="72">
        <v>6</v>
      </c>
      <c r="J31" s="72">
        <v>0</v>
      </c>
      <c r="K31" s="72">
        <v>6</v>
      </c>
      <c r="L31" s="72" t="s">
        <v>169</v>
      </c>
      <c r="M31" s="73">
        <v>1</v>
      </c>
      <c r="N31" s="73">
        <v>1</v>
      </c>
      <c r="O31" s="73">
        <v>1</v>
      </c>
      <c r="P31" s="73">
        <v>1</v>
      </c>
    </row>
    <row r="32" spans="2:16" ht="147" customHeight="1" x14ac:dyDescent="0.2">
      <c r="B32" s="68" t="s">
        <v>165</v>
      </c>
      <c r="C32" s="74" t="s">
        <v>204</v>
      </c>
      <c r="D32" s="74" t="s">
        <v>173</v>
      </c>
      <c r="E32" s="68" t="s">
        <v>168</v>
      </c>
      <c r="F32" s="75">
        <v>238143.35999999999</v>
      </c>
      <c r="G32" s="75">
        <v>238143.35999999999</v>
      </c>
      <c r="H32" s="75">
        <v>238143.35999999999</v>
      </c>
      <c r="I32" s="72">
        <v>21</v>
      </c>
      <c r="J32" s="72">
        <v>0</v>
      </c>
      <c r="K32" s="72">
        <v>21</v>
      </c>
      <c r="L32" s="72" t="s">
        <v>169</v>
      </c>
      <c r="M32" s="73">
        <v>1</v>
      </c>
      <c r="N32" s="73">
        <v>1</v>
      </c>
      <c r="O32" s="73">
        <v>1</v>
      </c>
      <c r="P32" s="73">
        <v>1</v>
      </c>
    </row>
    <row r="33" spans="2:16" ht="149.25" customHeight="1" x14ac:dyDescent="0.2">
      <c r="B33" s="68" t="s">
        <v>165</v>
      </c>
      <c r="C33" s="74" t="s">
        <v>205</v>
      </c>
      <c r="D33" s="74" t="s">
        <v>173</v>
      </c>
      <c r="E33" s="68" t="s">
        <v>168</v>
      </c>
      <c r="F33" s="75">
        <v>68040.960000000006</v>
      </c>
      <c r="G33" s="75">
        <v>68040.960000000006</v>
      </c>
      <c r="H33" s="75">
        <v>68040.960000000006</v>
      </c>
      <c r="I33" s="72">
        <v>6</v>
      </c>
      <c r="J33" s="72">
        <v>0</v>
      </c>
      <c r="K33" s="72">
        <v>6</v>
      </c>
      <c r="L33" s="72" t="s">
        <v>169</v>
      </c>
      <c r="M33" s="73">
        <v>1</v>
      </c>
      <c r="N33" s="73">
        <v>1</v>
      </c>
      <c r="O33" s="73">
        <v>1</v>
      </c>
      <c r="P33" s="73">
        <v>1</v>
      </c>
    </row>
    <row r="34" spans="2:16" ht="147" customHeight="1" x14ac:dyDescent="0.2">
      <c r="B34" s="68" t="s">
        <v>165</v>
      </c>
      <c r="C34" s="69" t="s">
        <v>206</v>
      </c>
      <c r="D34" s="74" t="s">
        <v>173</v>
      </c>
      <c r="E34" s="68" t="s">
        <v>168</v>
      </c>
      <c r="F34" s="75">
        <v>34020.480000000003</v>
      </c>
      <c r="G34" s="75">
        <v>34020.480000000003</v>
      </c>
      <c r="H34" s="75">
        <v>34020.480000000003</v>
      </c>
      <c r="I34" s="72">
        <v>3</v>
      </c>
      <c r="J34" s="72">
        <v>0</v>
      </c>
      <c r="K34" s="72">
        <v>3</v>
      </c>
      <c r="L34" s="72" t="s">
        <v>169</v>
      </c>
      <c r="M34" s="73">
        <v>1</v>
      </c>
      <c r="N34" s="73">
        <v>1</v>
      </c>
      <c r="O34" s="73">
        <v>1</v>
      </c>
      <c r="P34" s="73">
        <v>1</v>
      </c>
    </row>
    <row r="35" spans="2:16" ht="94.5" customHeight="1" x14ac:dyDescent="0.2">
      <c r="B35" s="68" t="s">
        <v>165</v>
      </c>
      <c r="C35" s="74" t="s">
        <v>207</v>
      </c>
      <c r="D35" s="74" t="s">
        <v>208</v>
      </c>
      <c r="E35" s="68" t="s">
        <v>168</v>
      </c>
      <c r="F35" s="75">
        <v>187920</v>
      </c>
      <c r="G35" s="75">
        <v>187920</v>
      </c>
      <c r="H35" s="75">
        <v>187920</v>
      </c>
      <c r="I35" s="74">
        <v>1</v>
      </c>
      <c r="J35" s="72">
        <v>0</v>
      </c>
      <c r="K35" s="74">
        <v>1</v>
      </c>
      <c r="L35" s="72" t="s">
        <v>169</v>
      </c>
      <c r="M35" s="73">
        <v>1</v>
      </c>
      <c r="N35" s="73">
        <v>1</v>
      </c>
      <c r="O35" s="73">
        <v>1</v>
      </c>
      <c r="P35" s="73">
        <v>1</v>
      </c>
    </row>
    <row r="36" spans="2:16" ht="79.5" customHeight="1" x14ac:dyDescent="0.2">
      <c r="B36" s="68" t="s">
        <v>165</v>
      </c>
      <c r="C36" s="74" t="s">
        <v>209</v>
      </c>
      <c r="D36" s="74" t="s">
        <v>210</v>
      </c>
      <c r="E36" s="68" t="s">
        <v>168</v>
      </c>
      <c r="F36" s="75">
        <v>11850</v>
      </c>
      <c r="G36" s="75">
        <v>11850</v>
      </c>
      <c r="H36" s="75">
        <v>11850</v>
      </c>
      <c r="I36" s="74">
        <v>1</v>
      </c>
      <c r="J36" s="72">
        <v>0</v>
      </c>
      <c r="K36" s="74">
        <v>1</v>
      </c>
      <c r="L36" s="72" t="s">
        <v>169</v>
      </c>
      <c r="M36" s="73">
        <v>1</v>
      </c>
      <c r="N36" s="73">
        <v>1</v>
      </c>
      <c r="O36" s="73">
        <v>1</v>
      </c>
      <c r="P36" s="73">
        <v>1</v>
      </c>
    </row>
    <row r="37" spans="2:16" ht="111" customHeight="1" x14ac:dyDescent="0.2">
      <c r="B37" s="68" t="s">
        <v>165</v>
      </c>
      <c r="C37" s="74" t="s">
        <v>211</v>
      </c>
      <c r="D37" s="74" t="s">
        <v>212</v>
      </c>
      <c r="E37" s="68" t="s">
        <v>168</v>
      </c>
      <c r="F37" s="75">
        <v>11850</v>
      </c>
      <c r="G37" s="75">
        <v>11850</v>
      </c>
      <c r="H37" s="75">
        <v>11850</v>
      </c>
      <c r="I37" s="72">
        <v>2</v>
      </c>
      <c r="J37" s="72">
        <v>0</v>
      </c>
      <c r="K37" s="72">
        <v>2</v>
      </c>
      <c r="L37" s="74" t="s">
        <v>213</v>
      </c>
      <c r="M37" s="73">
        <v>1</v>
      </c>
      <c r="N37" s="73">
        <v>1</v>
      </c>
      <c r="O37" s="73">
        <v>1</v>
      </c>
      <c r="P37" s="73">
        <v>1</v>
      </c>
    </row>
    <row r="38" spans="2:16" ht="62.25" customHeight="1" thickBot="1" x14ac:dyDescent="0.25">
      <c r="B38" s="68"/>
      <c r="C38" s="80"/>
      <c r="D38" s="74"/>
      <c r="E38" s="68"/>
      <c r="F38" s="75"/>
      <c r="G38" s="75"/>
      <c r="H38" s="75"/>
      <c r="I38" s="72"/>
      <c r="J38" s="72"/>
      <c r="K38" s="72"/>
      <c r="L38" s="74"/>
      <c r="M38" s="73"/>
      <c r="N38" s="73"/>
      <c r="O38" s="73"/>
      <c r="P38" s="73"/>
    </row>
    <row r="39" spans="2:16" ht="34.5" customHeight="1" x14ac:dyDescent="0.2">
      <c r="B39" s="68"/>
      <c r="C39" s="78" t="s">
        <v>214</v>
      </c>
      <c r="D39" s="74"/>
      <c r="E39" s="68"/>
      <c r="F39" s="75"/>
      <c r="G39" s="75"/>
      <c r="H39" s="75"/>
      <c r="I39" s="72"/>
      <c r="J39" s="72"/>
      <c r="K39" s="72"/>
      <c r="L39" s="74"/>
      <c r="M39" s="73"/>
      <c r="N39" s="73"/>
      <c r="O39" s="73"/>
      <c r="P39" s="73"/>
    </row>
    <row r="40" spans="2:16" ht="41.25" customHeight="1" x14ac:dyDescent="0.2">
      <c r="B40" s="1" t="s">
        <v>152</v>
      </c>
    </row>
    <row r="53" spans="2:2" x14ac:dyDescent="0.2">
      <c r="B53" s="39"/>
    </row>
  </sheetData>
  <sheetProtection formatCells="0" formatColumns="0" formatRows="0" insertRows="0" deleteRows="0" autoFilter="0"/>
  <mergeCells count="1">
    <mergeCell ref="B1:P1"/>
  </mergeCells>
  <dataValidations count="1">
    <dataValidation allowBlank="1" showErrorMessage="1" prompt="Clave asignada al programa/proyecto" sqref="B2:B3" xr:uid="{037A629C-60C9-4A8A-98A3-33887DFCD71D}"/>
  </dataValidations>
  <printOptions horizontalCentered="1"/>
  <pageMargins left="0.7" right="0.7" top="0.75" bottom="0.75" header="0.3" footer="0.3"/>
  <pageSetup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3577-B8B6-43DF-93E4-5DA845A70B19}">
  <dimension ref="B1:R40"/>
  <sheetViews>
    <sheetView showGridLines="0" topLeftCell="A16" zoomScale="150" zoomScaleNormal="150" workbookViewId="0">
      <selection activeCell="E28" sqref="E28"/>
    </sheetView>
  </sheetViews>
  <sheetFormatPr baseColWidth="10" defaultColWidth="12" defaultRowHeight="11.25" x14ac:dyDescent="0.2"/>
  <cols>
    <col min="1" max="1" width="4.1640625" style="1" customWidth="1"/>
    <col min="2" max="2" width="22.33203125" style="1" customWidth="1"/>
    <col min="3" max="3" width="19.33203125" style="1" customWidth="1"/>
    <col min="4" max="4" width="15.83203125" style="1" customWidth="1"/>
    <col min="5" max="5" width="13.1640625" style="1" customWidth="1"/>
    <col min="6" max="6" width="12.33203125" style="1" customWidth="1"/>
    <col min="7" max="7" width="12.6640625" style="1" customWidth="1"/>
    <col min="8" max="8" width="13.1640625" style="1" customWidth="1"/>
    <col min="9" max="9" width="11.33203125" style="1" customWidth="1"/>
    <col min="10" max="10" width="10.1640625" style="1" customWidth="1"/>
    <col min="11" max="11" width="10" style="1" customWidth="1"/>
    <col min="12" max="12" width="9.33203125" style="1" customWidth="1"/>
    <col min="13" max="16" width="11.83203125" style="1" customWidth="1"/>
    <col min="17" max="16384" width="12" style="1"/>
  </cols>
  <sheetData>
    <row r="1" spans="2:18" customFormat="1" ht="35.1" customHeight="1" x14ac:dyDescent="0.2">
      <c r="B1" s="121" t="s">
        <v>215</v>
      </c>
      <c r="C1" s="121"/>
      <c r="D1" s="121"/>
      <c r="E1" s="121"/>
      <c r="F1" s="121"/>
      <c r="G1" s="121"/>
      <c r="H1" s="121"/>
      <c r="I1" s="121"/>
      <c r="J1" s="121"/>
      <c r="K1" s="121"/>
      <c r="L1" s="121"/>
      <c r="M1" s="121"/>
      <c r="N1" s="121"/>
      <c r="O1" s="121"/>
      <c r="P1" s="121"/>
    </row>
    <row r="2" spans="2:18" customFormat="1" ht="12.75" customHeight="1" x14ac:dyDescent="0.2">
      <c r="B2" s="57"/>
      <c r="C2" s="57"/>
      <c r="D2" s="57"/>
      <c r="E2" s="57"/>
      <c r="F2" s="56"/>
      <c r="G2" s="55" t="s">
        <v>2</v>
      </c>
      <c r="H2" s="50"/>
      <c r="I2" s="54"/>
      <c r="J2" s="53" t="s">
        <v>8</v>
      </c>
      <c r="K2" s="53"/>
      <c r="L2" s="52"/>
      <c r="M2" s="51" t="s">
        <v>15</v>
      </c>
      <c r="N2" s="50"/>
      <c r="O2" s="49" t="s">
        <v>14</v>
      </c>
      <c r="P2" s="48"/>
    </row>
    <row r="3" spans="2:18" customFormat="1" ht="36.6" customHeight="1" thickBot="1" x14ac:dyDescent="0.25">
      <c r="B3" s="81" t="s">
        <v>16</v>
      </c>
      <c r="C3" s="81" t="s">
        <v>0</v>
      </c>
      <c r="D3" s="81" t="s">
        <v>5</v>
      </c>
      <c r="E3" s="81" t="s">
        <v>1</v>
      </c>
      <c r="F3" s="82" t="s">
        <v>3</v>
      </c>
      <c r="G3" s="82" t="s">
        <v>4</v>
      </c>
      <c r="H3" s="82" t="s">
        <v>6</v>
      </c>
      <c r="I3" s="82" t="s">
        <v>9</v>
      </c>
      <c r="J3" s="82" t="s">
        <v>4</v>
      </c>
      <c r="K3" s="82" t="s">
        <v>7</v>
      </c>
      <c r="L3" s="82" t="s">
        <v>17</v>
      </c>
      <c r="M3" s="83" t="s">
        <v>10</v>
      </c>
      <c r="N3" s="83" t="s">
        <v>11</v>
      </c>
      <c r="O3" s="84" t="s">
        <v>12</v>
      </c>
      <c r="P3" s="84" t="s">
        <v>13</v>
      </c>
    </row>
    <row r="4" spans="2:18" ht="76.5" customHeight="1" x14ac:dyDescent="0.2">
      <c r="B4" s="85" t="s">
        <v>216</v>
      </c>
      <c r="C4" s="86" t="s">
        <v>217</v>
      </c>
      <c r="D4" s="87" t="s">
        <v>218</v>
      </c>
      <c r="E4" s="88" t="s">
        <v>168</v>
      </c>
      <c r="F4" s="89">
        <v>1262643.48</v>
      </c>
      <c r="G4" s="89">
        <f t="shared" ref="G4:G15" si="0">F4</f>
        <v>1262643.48</v>
      </c>
      <c r="H4" s="89">
        <f>F4</f>
        <v>1262643.48</v>
      </c>
      <c r="I4" s="90">
        <v>1</v>
      </c>
      <c r="J4" s="90">
        <v>0</v>
      </c>
      <c r="K4" s="90">
        <v>1</v>
      </c>
      <c r="L4" s="90" t="s">
        <v>219</v>
      </c>
      <c r="M4" s="90">
        <v>100</v>
      </c>
      <c r="N4" s="90">
        <v>100</v>
      </c>
      <c r="O4" s="90">
        <v>100</v>
      </c>
      <c r="P4" s="91">
        <v>0</v>
      </c>
    </row>
    <row r="5" spans="2:18" ht="71.25" customHeight="1" x14ac:dyDescent="0.2">
      <c r="B5" s="92" t="s">
        <v>216</v>
      </c>
      <c r="C5" s="93" t="s">
        <v>220</v>
      </c>
      <c r="D5" s="94" t="s">
        <v>221</v>
      </c>
      <c r="E5" s="93" t="s">
        <v>168</v>
      </c>
      <c r="F5" s="95">
        <v>283240.65000000002</v>
      </c>
      <c r="G5" s="95">
        <f t="shared" si="0"/>
        <v>283240.65000000002</v>
      </c>
      <c r="H5" s="95">
        <f>F5</f>
        <v>283240.65000000002</v>
      </c>
      <c r="I5" s="96">
        <v>1</v>
      </c>
      <c r="J5" s="96">
        <v>0</v>
      </c>
      <c r="K5" s="96">
        <v>1</v>
      </c>
      <c r="L5" s="96" t="s">
        <v>219</v>
      </c>
      <c r="M5" s="96">
        <v>100</v>
      </c>
      <c r="N5" s="96">
        <v>100</v>
      </c>
      <c r="O5" s="96">
        <v>100</v>
      </c>
      <c r="P5" s="97">
        <v>0</v>
      </c>
    </row>
    <row r="6" spans="2:18" ht="95.25" customHeight="1" x14ac:dyDescent="0.2">
      <c r="B6" s="92" t="s">
        <v>216</v>
      </c>
      <c r="C6" s="93" t="s">
        <v>222</v>
      </c>
      <c r="D6" s="94" t="s">
        <v>223</v>
      </c>
      <c r="E6" s="93" t="s">
        <v>168</v>
      </c>
      <c r="F6" s="95">
        <v>132982.29</v>
      </c>
      <c r="G6" s="95">
        <f t="shared" si="0"/>
        <v>132982.29</v>
      </c>
      <c r="H6" s="95">
        <f>G6</f>
        <v>132982.29</v>
      </c>
      <c r="I6" s="96">
        <v>1</v>
      </c>
      <c r="J6" s="96">
        <v>0</v>
      </c>
      <c r="K6" s="96">
        <v>1</v>
      </c>
      <c r="L6" s="96" t="s">
        <v>219</v>
      </c>
      <c r="M6" s="96">
        <v>100</v>
      </c>
      <c r="N6" s="96">
        <v>100</v>
      </c>
      <c r="O6" s="96">
        <v>100</v>
      </c>
      <c r="P6" s="97">
        <v>100</v>
      </c>
    </row>
    <row r="7" spans="2:18" ht="124.5" customHeight="1" x14ac:dyDescent="0.2">
      <c r="B7" s="92" t="s">
        <v>216</v>
      </c>
      <c r="C7" s="93" t="s">
        <v>224</v>
      </c>
      <c r="D7" s="98" t="s">
        <v>225</v>
      </c>
      <c r="E7" s="93" t="s">
        <v>168</v>
      </c>
      <c r="F7" s="95">
        <v>1729026.9</v>
      </c>
      <c r="G7" s="95">
        <f t="shared" si="0"/>
        <v>1729026.9</v>
      </c>
      <c r="H7" s="95">
        <f t="shared" ref="H7:H15" si="1">F7</f>
        <v>1729026.9</v>
      </c>
      <c r="I7" s="96">
        <v>1</v>
      </c>
      <c r="J7" s="96">
        <v>0</v>
      </c>
      <c r="K7" s="96">
        <v>1</v>
      </c>
      <c r="L7" s="96" t="s">
        <v>219</v>
      </c>
      <c r="M7" s="96">
        <v>100</v>
      </c>
      <c r="N7" s="96">
        <v>100</v>
      </c>
      <c r="O7" s="96">
        <v>1</v>
      </c>
      <c r="P7" s="97">
        <v>0</v>
      </c>
    </row>
    <row r="8" spans="2:18" ht="84" customHeight="1" x14ac:dyDescent="0.2">
      <c r="B8" s="92" t="s">
        <v>216</v>
      </c>
      <c r="C8" s="93" t="s">
        <v>226</v>
      </c>
      <c r="D8" s="99" t="s">
        <v>227</v>
      </c>
      <c r="E8" s="93" t="s">
        <v>168</v>
      </c>
      <c r="F8" s="95">
        <v>20343.009999999998</v>
      </c>
      <c r="G8" s="95">
        <f t="shared" si="0"/>
        <v>20343.009999999998</v>
      </c>
      <c r="H8" s="95">
        <f t="shared" si="1"/>
        <v>20343.009999999998</v>
      </c>
      <c r="I8" s="96">
        <v>1</v>
      </c>
      <c r="J8" s="96">
        <v>0</v>
      </c>
      <c r="K8" s="96">
        <v>1</v>
      </c>
      <c r="L8" s="96" t="s">
        <v>219</v>
      </c>
      <c r="M8" s="96">
        <v>100</v>
      </c>
      <c r="N8" s="96">
        <v>100</v>
      </c>
      <c r="O8" s="96">
        <v>100</v>
      </c>
      <c r="P8" s="97">
        <v>100</v>
      </c>
    </row>
    <row r="9" spans="2:18" ht="122.25" customHeight="1" thickBot="1" x14ac:dyDescent="0.25">
      <c r="B9" s="100" t="s">
        <v>216</v>
      </c>
      <c r="C9" s="101" t="s">
        <v>228</v>
      </c>
      <c r="D9" s="101" t="s">
        <v>229</v>
      </c>
      <c r="E9" s="101" t="s">
        <v>168</v>
      </c>
      <c r="F9" s="102">
        <v>191212.07</v>
      </c>
      <c r="G9" s="102">
        <f t="shared" si="0"/>
        <v>191212.07</v>
      </c>
      <c r="H9" s="102">
        <f t="shared" si="1"/>
        <v>191212.07</v>
      </c>
      <c r="I9" s="103">
        <v>1</v>
      </c>
      <c r="J9" s="103">
        <v>0</v>
      </c>
      <c r="K9" s="103">
        <v>1</v>
      </c>
      <c r="L9" s="103" t="s">
        <v>219</v>
      </c>
      <c r="M9" s="103">
        <v>100</v>
      </c>
      <c r="N9" s="103">
        <v>100</v>
      </c>
      <c r="O9" s="103">
        <v>100</v>
      </c>
      <c r="P9" s="104">
        <v>100</v>
      </c>
    </row>
    <row r="10" spans="2:18" ht="106.5" customHeight="1" x14ac:dyDescent="0.2">
      <c r="B10" s="105" t="s">
        <v>216</v>
      </c>
      <c r="C10" s="106" t="s">
        <v>230</v>
      </c>
      <c r="D10" s="107" t="s">
        <v>231</v>
      </c>
      <c r="E10" s="106" t="s">
        <v>168</v>
      </c>
      <c r="F10" s="108">
        <v>112306.3</v>
      </c>
      <c r="G10" s="108">
        <f t="shared" si="0"/>
        <v>112306.3</v>
      </c>
      <c r="H10" s="108">
        <f t="shared" si="1"/>
        <v>112306.3</v>
      </c>
      <c r="I10" s="109">
        <v>1</v>
      </c>
      <c r="J10" s="109">
        <v>0</v>
      </c>
      <c r="K10" s="109">
        <v>1</v>
      </c>
      <c r="L10" s="109" t="s">
        <v>219</v>
      </c>
      <c r="M10" s="109">
        <v>100</v>
      </c>
      <c r="N10" s="109">
        <v>100</v>
      </c>
      <c r="O10" s="109">
        <v>100</v>
      </c>
      <c r="P10" s="110">
        <v>50</v>
      </c>
    </row>
    <row r="11" spans="2:18" ht="97.5" customHeight="1" x14ac:dyDescent="0.2">
      <c r="B11" s="92" t="s">
        <v>216</v>
      </c>
      <c r="C11" s="93" t="s">
        <v>232</v>
      </c>
      <c r="D11" s="94" t="s">
        <v>233</v>
      </c>
      <c r="E11" s="93" t="s">
        <v>168</v>
      </c>
      <c r="F11" s="95">
        <v>252191.07</v>
      </c>
      <c r="G11" s="95">
        <f t="shared" si="0"/>
        <v>252191.07</v>
      </c>
      <c r="H11" s="95">
        <f t="shared" si="1"/>
        <v>252191.07</v>
      </c>
      <c r="I11" s="96">
        <v>1</v>
      </c>
      <c r="J11" s="96">
        <v>0</v>
      </c>
      <c r="K11" s="96">
        <v>1</v>
      </c>
      <c r="L11" s="96" t="s">
        <v>219</v>
      </c>
      <c r="M11" s="96">
        <v>100</v>
      </c>
      <c r="N11" s="96">
        <v>100</v>
      </c>
      <c r="O11" s="96">
        <v>100</v>
      </c>
      <c r="P11" s="97">
        <v>100</v>
      </c>
    </row>
    <row r="12" spans="2:18" ht="93.75" customHeight="1" x14ac:dyDescent="0.2">
      <c r="B12" s="92" t="s">
        <v>216</v>
      </c>
      <c r="C12" s="93" t="s">
        <v>234</v>
      </c>
      <c r="D12" s="94" t="s">
        <v>235</v>
      </c>
      <c r="E12" s="93" t="s">
        <v>168</v>
      </c>
      <c r="F12" s="95">
        <v>76984.77</v>
      </c>
      <c r="G12" s="95">
        <f t="shared" si="0"/>
        <v>76984.77</v>
      </c>
      <c r="H12" s="95">
        <f t="shared" si="1"/>
        <v>76984.77</v>
      </c>
      <c r="I12" s="96">
        <v>1</v>
      </c>
      <c r="J12" s="96">
        <v>0</v>
      </c>
      <c r="K12" s="96">
        <v>1</v>
      </c>
      <c r="L12" s="96" t="s">
        <v>219</v>
      </c>
      <c r="M12" s="96">
        <v>100</v>
      </c>
      <c r="N12" s="96">
        <v>100</v>
      </c>
      <c r="O12" s="96">
        <v>100</v>
      </c>
      <c r="P12" s="97">
        <v>100</v>
      </c>
    </row>
    <row r="13" spans="2:18" ht="101.25" customHeight="1" x14ac:dyDescent="0.2">
      <c r="B13" s="92" t="s">
        <v>216</v>
      </c>
      <c r="C13" s="93" t="s">
        <v>236</v>
      </c>
      <c r="D13" s="94" t="s">
        <v>237</v>
      </c>
      <c r="E13" s="93" t="s">
        <v>168</v>
      </c>
      <c r="F13" s="95">
        <v>298283.49</v>
      </c>
      <c r="G13" s="95">
        <f t="shared" si="0"/>
        <v>298283.49</v>
      </c>
      <c r="H13" s="95">
        <f t="shared" si="1"/>
        <v>298283.49</v>
      </c>
      <c r="I13" s="96">
        <v>1</v>
      </c>
      <c r="J13" s="96">
        <v>0</v>
      </c>
      <c r="K13" s="96">
        <v>1</v>
      </c>
      <c r="L13" s="96" t="s">
        <v>219</v>
      </c>
      <c r="M13" s="96">
        <v>100</v>
      </c>
      <c r="N13" s="96">
        <v>100</v>
      </c>
      <c r="O13" s="96">
        <v>100</v>
      </c>
      <c r="P13" s="97">
        <v>50</v>
      </c>
    </row>
    <row r="14" spans="2:18" ht="114" customHeight="1" thickBot="1" x14ac:dyDescent="0.25">
      <c r="B14" s="100" t="s">
        <v>216</v>
      </c>
      <c r="C14" s="101" t="s">
        <v>238</v>
      </c>
      <c r="D14" s="111" t="s">
        <v>239</v>
      </c>
      <c r="E14" s="101" t="s">
        <v>168</v>
      </c>
      <c r="F14" s="102">
        <v>106947.9</v>
      </c>
      <c r="G14" s="102">
        <f t="shared" si="0"/>
        <v>106947.9</v>
      </c>
      <c r="H14" s="102">
        <f t="shared" si="1"/>
        <v>106947.9</v>
      </c>
      <c r="I14" s="103">
        <v>1</v>
      </c>
      <c r="J14" s="103">
        <v>0</v>
      </c>
      <c r="K14" s="103">
        <v>1</v>
      </c>
      <c r="L14" s="103" t="s">
        <v>219</v>
      </c>
      <c r="M14" s="103">
        <v>100</v>
      </c>
      <c r="N14" s="103">
        <v>100</v>
      </c>
      <c r="O14" s="103">
        <v>100</v>
      </c>
      <c r="P14" s="104">
        <v>100</v>
      </c>
    </row>
    <row r="15" spans="2:18" ht="140.25" customHeight="1" x14ac:dyDescent="0.2">
      <c r="B15" s="105" t="s">
        <v>216</v>
      </c>
      <c r="C15" s="106" t="s">
        <v>240</v>
      </c>
      <c r="D15" s="107" t="s">
        <v>241</v>
      </c>
      <c r="E15" s="106" t="s">
        <v>168</v>
      </c>
      <c r="F15" s="108">
        <v>11902.69</v>
      </c>
      <c r="G15" s="108">
        <f t="shared" si="0"/>
        <v>11902.69</v>
      </c>
      <c r="H15" s="108">
        <f t="shared" si="1"/>
        <v>11902.69</v>
      </c>
      <c r="I15" s="109">
        <v>1</v>
      </c>
      <c r="J15" s="109">
        <v>0</v>
      </c>
      <c r="K15" s="109">
        <v>1</v>
      </c>
      <c r="L15" s="109" t="s">
        <v>219</v>
      </c>
      <c r="M15" s="109">
        <v>100</v>
      </c>
      <c r="N15" s="109">
        <v>100</v>
      </c>
      <c r="O15" s="109">
        <v>100</v>
      </c>
      <c r="P15" s="110"/>
    </row>
    <row r="16" spans="2:18" ht="126.75" customHeight="1" thickBot="1" x14ac:dyDescent="0.25">
      <c r="B16" s="100" t="s">
        <v>216</v>
      </c>
      <c r="C16" s="101" t="s">
        <v>242</v>
      </c>
      <c r="D16" s="112" t="s">
        <v>243</v>
      </c>
      <c r="E16" s="101" t="s">
        <v>168</v>
      </c>
      <c r="F16" s="113">
        <v>3000000</v>
      </c>
      <c r="G16" s="102">
        <f>F16</f>
        <v>3000000</v>
      </c>
      <c r="H16" s="102">
        <f>F16</f>
        <v>3000000</v>
      </c>
      <c r="I16" s="103">
        <v>1</v>
      </c>
      <c r="J16" s="103">
        <v>0</v>
      </c>
      <c r="K16" s="103">
        <v>1</v>
      </c>
      <c r="L16" s="103" t="s">
        <v>219</v>
      </c>
      <c r="M16" s="103">
        <v>100</v>
      </c>
      <c r="N16" s="103">
        <v>100</v>
      </c>
      <c r="O16" s="103">
        <v>0</v>
      </c>
      <c r="P16" s="104"/>
      <c r="Q16" s="114"/>
      <c r="R16" s="114"/>
    </row>
    <row r="17" spans="2:16" ht="33.75" customHeight="1" x14ac:dyDescent="0.2">
      <c r="B17" s="115"/>
      <c r="C17" s="116"/>
      <c r="D17" s="117"/>
      <c r="E17" s="116"/>
      <c r="F17" s="115"/>
      <c r="G17" s="115"/>
      <c r="H17" s="115"/>
      <c r="I17" s="3"/>
      <c r="J17" s="3"/>
      <c r="K17" s="3"/>
      <c r="L17" s="3"/>
      <c r="M17" s="3"/>
      <c r="N17" s="3"/>
      <c r="O17" s="3"/>
      <c r="P17" s="3"/>
    </row>
    <row r="18" spans="2:16" ht="30" customHeight="1" x14ac:dyDescent="0.2">
      <c r="B18" s="115"/>
      <c r="C18" s="116"/>
      <c r="D18" s="117"/>
      <c r="E18" s="116"/>
      <c r="F18" s="115"/>
      <c r="G18" s="115"/>
      <c r="H18" s="115"/>
      <c r="I18" s="3"/>
      <c r="J18" s="3"/>
      <c r="K18" s="3"/>
      <c r="L18" s="3"/>
      <c r="M18" s="3"/>
      <c r="N18" s="3"/>
      <c r="O18" s="3"/>
      <c r="P18" s="3"/>
    </row>
    <row r="19" spans="2:16" ht="1.5" customHeight="1" x14ac:dyDescent="0.2">
      <c r="B19" s="115"/>
    </row>
    <row r="20" spans="2:16" ht="30.75" customHeight="1" thickBot="1" x14ac:dyDescent="0.25">
      <c r="B20" s="115"/>
      <c r="C20" s="126"/>
      <c r="D20" s="127"/>
    </row>
    <row r="21" spans="2:16" ht="35.25" customHeight="1" x14ac:dyDescent="0.2">
      <c r="B21" s="115"/>
      <c r="C21" s="128" t="s">
        <v>244</v>
      </c>
      <c r="D21" s="129"/>
    </row>
    <row r="23" spans="2:16" x14ac:dyDescent="0.2">
      <c r="B23" s="1" t="s">
        <v>152</v>
      </c>
    </row>
    <row r="24" spans="2:16" x14ac:dyDescent="0.2">
      <c r="B24" s="1" t="s">
        <v>245</v>
      </c>
    </row>
    <row r="25" spans="2:16" x14ac:dyDescent="0.2">
      <c r="B25" s="1" t="s">
        <v>246</v>
      </c>
    </row>
    <row r="40" spans="2:2" x14ac:dyDescent="0.2">
      <c r="B40" s="39"/>
    </row>
  </sheetData>
  <sheetProtection formatCells="0" formatColumns="0" formatRows="0" insertRows="0" deleteRows="0" autoFilter="0"/>
  <mergeCells count="3">
    <mergeCell ref="B1:P1"/>
    <mergeCell ref="C20:D20"/>
    <mergeCell ref="C21:D21"/>
  </mergeCells>
  <dataValidations count="1">
    <dataValidation allowBlank="1" showErrorMessage="1" prompt="Clave asignada al programa/proyecto" sqref="B2:B3" xr:uid="{2DBA421B-C0B9-4155-AAE4-FD24C96280AD}"/>
  </dataValidations>
  <printOptions horizontalCentered="1"/>
  <pageMargins left="0" right="0"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79CF-B46E-45C1-9680-4042C4CDD910}">
  <sheetPr>
    <pageSetUpPr fitToPage="1"/>
  </sheetPr>
  <dimension ref="A1:R61"/>
  <sheetViews>
    <sheetView showGridLines="0" tabSelected="1" zoomScaleNormal="100" workbookViewId="0">
      <pane xSplit="3" ySplit="3" topLeftCell="D11" activePane="bottomRight" state="frozen"/>
      <selection pane="topRight" activeCell="D1" sqref="D1"/>
      <selection pane="bottomLeft" activeCell="A4" sqref="A4"/>
      <selection pane="bottomRight" activeCell="C20" sqref="C20"/>
    </sheetView>
  </sheetViews>
  <sheetFormatPr baseColWidth="10" defaultColWidth="12" defaultRowHeight="11.25" x14ac:dyDescent="0.2"/>
  <cols>
    <col min="1" max="1" width="30.33203125" style="115" customWidth="1"/>
    <col min="2" max="2" width="42.6640625" style="115" customWidth="1"/>
    <col min="3" max="3" width="45" style="115" customWidth="1"/>
    <col min="4" max="4" width="13.1640625" style="3" customWidth="1"/>
    <col min="5" max="5" width="10.1640625" style="115" bestFit="1" customWidth="1"/>
    <col min="6" max="6" width="15.1640625" style="158" bestFit="1" customWidth="1"/>
    <col min="7" max="7" width="15" style="115" bestFit="1" customWidth="1"/>
    <col min="8" max="8" width="12.6640625" style="115" customWidth="1"/>
    <col min="9" max="9" width="11.5" style="115" customWidth="1"/>
    <col min="10" max="10" width="11.5" style="3" customWidth="1"/>
    <col min="11" max="11" width="16.5" style="115" customWidth="1"/>
    <col min="12" max="13" width="11.83203125" style="115" customWidth="1"/>
    <col min="14" max="14" width="14.5" style="115" customWidth="1"/>
    <col min="15" max="15" width="11.83203125" style="115" customWidth="1"/>
    <col min="16" max="16" width="14" style="145" bestFit="1" customWidth="1"/>
    <col min="17" max="16384" width="12" style="115"/>
  </cols>
  <sheetData>
    <row r="1" spans="1:18" s="131" customFormat="1" ht="35.1" customHeight="1" x14ac:dyDescent="0.2">
      <c r="A1" s="125" t="s">
        <v>247</v>
      </c>
      <c r="B1" s="125"/>
      <c r="C1" s="125"/>
      <c r="D1" s="125"/>
      <c r="E1" s="125"/>
      <c r="F1" s="125"/>
      <c r="G1" s="125"/>
      <c r="H1" s="125"/>
      <c r="I1" s="125"/>
      <c r="J1" s="125"/>
      <c r="K1" s="125"/>
      <c r="L1" s="125"/>
      <c r="M1" s="125"/>
      <c r="N1" s="125"/>
      <c r="O1" s="125"/>
      <c r="P1" s="130"/>
    </row>
    <row r="2" spans="1:18" s="131" customFormat="1" ht="12.75" customHeight="1" x14ac:dyDescent="0.2">
      <c r="A2" s="59"/>
      <c r="B2" s="59"/>
      <c r="C2" s="59"/>
      <c r="D2" s="59"/>
      <c r="E2" s="132" t="s">
        <v>2</v>
      </c>
      <c r="F2" s="133"/>
      <c r="G2" s="134"/>
      <c r="H2" s="132" t="s">
        <v>8</v>
      </c>
      <c r="I2" s="133"/>
      <c r="J2" s="133"/>
      <c r="K2" s="134"/>
      <c r="L2" s="135" t="s">
        <v>15</v>
      </c>
      <c r="M2" s="136"/>
      <c r="N2" s="137" t="s">
        <v>14</v>
      </c>
      <c r="O2" s="138"/>
      <c r="P2" s="130"/>
    </row>
    <row r="3" spans="1:18" s="131" customFormat="1" ht="36.6" customHeight="1" x14ac:dyDescent="0.2">
      <c r="A3" s="67" t="s">
        <v>16</v>
      </c>
      <c r="B3" s="67" t="s">
        <v>0</v>
      </c>
      <c r="C3" s="67" t="s">
        <v>5</v>
      </c>
      <c r="D3" s="67" t="s">
        <v>1</v>
      </c>
      <c r="E3" s="58" t="s">
        <v>3</v>
      </c>
      <c r="F3" s="139" t="s">
        <v>4</v>
      </c>
      <c r="G3" s="58" t="s">
        <v>6</v>
      </c>
      <c r="H3" s="58" t="s">
        <v>9</v>
      </c>
      <c r="I3" s="58" t="s">
        <v>4</v>
      </c>
      <c r="J3" s="58" t="s">
        <v>7</v>
      </c>
      <c r="K3" s="58" t="s">
        <v>17</v>
      </c>
      <c r="L3" s="58" t="s">
        <v>10</v>
      </c>
      <c r="M3" s="58" t="s">
        <v>11</v>
      </c>
      <c r="N3" s="44" t="s">
        <v>12</v>
      </c>
      <c r="O3" s="44" t="s">
        <v>13</v>
      </c>
      <c r="P3" s="130"/>
    </row>
    <row r="4" spans="1:18" ht="22.5" customHeight="1" x14ac:dyDescent="0.2">
      <c r="A4" s="140" t="s">
        <v>248</v>
      </c>
      <c r="B4" s="115" t="s">
        <v>249</v>
      </c>
      <c r="C4" s="93" t="s">
        <v>250</v>
      </c>
      <c r="D4" s="141" t="s">
        <v>251</v>
      </c>
      <c r="E4" s="142">
        <v>0</v>
      </c>
      <c r="F4" s="143">
        <v>700000.03</v>
      </c>
      <c r="G4" s="143">
        <v>700000.03</v>
      </c>
      <c r="H4" s="96">
        <v>1</v>
      </c>
      <c r="I4" s="96">
        <v>1</v>
      </c>
      <c r="J4" s="96">
        <v>1</v>
      </c>
      <c r="K4" s="96" t="s">
        <v>252</v>
      </c>
      <c r="L4" s="144">
        <v>1</v>
      </c>
      <c r="M4" s="144">
        <v>1</v>
      </c>
      <c r="N4" s="144">
        <v>1</v>
      </c>
      <c r="O4" s="144">
        <v>1</v>
      </c>
      <c r="R4" s="146"/>
    </row>
    <row r="5" spans="1:18" ht="22.5" x14ac:dyDescent="0.2">
      <c r="A5" s="140" t="s">
        <v>253</v>
      </c>
      <c r="B5" s="93" t="s">
        <v>249</v>
      </c>
      <c r="C5" s="147" t="s">
        <v>254</v>
      </c>
      <c r="D5" s="141" t="s">
        <v>251</v>
      </c>
      <c r="E5" s="142">
        <v>0</v>
      </c>
      <c r="F5" s="143">
        <v>263078.09000000003</v>
      </c>
      <c r="G5" s="143">
        <v>263078.09000000003</v>
      </c>
      <c r="H5" s="96">
        <v>1</v>
      </c>
      <c r="I5" s="96">
        <v>1</v>
      </c>
      <c r="J5" s="96">
        <v>1</v>
      </c>
      <c r="K5" s="96" t="s">
        <v>252</v>
      </c>
      <c r="L5" s="144">
        <v>1</v>
      </c>
      <c r="M5" s="144">
        <v>1</v>
      </c>
      <c r="N5" s="144">
        <v>1</v>
      </c>
      <c r="O5" s="144">
        <v>1</v>
      </c>
      <c r="R5" s="148"/>
    </row>
    <row r="6" spans="1:18" ht="22.5" x14ac:dyDescent="0.2">
      <c r="A6" s="140" t="s">
        <v>255</v>
      </c>
      <c r="B6" s="93" t="s">
        <v>249</v>
      </c>
      <c r="C6" s="147" t="s">
        <v>256</v>
      </c>
      <c r="D6" s="141" t="s">
        <v>251</v>
      </c>
      <c r="E6" s="142">
        <v>0</v>
      </c>
      <c r="F6" s="143">
        <v>136236.1</v>
      </c>
      <c r="G6" s="143">
        <v>136236.1</v>
      </c>
      <c r="H6" s="96">
        <v>1</v>
      </c>
      <c r="I6" s="96">
        <v>1</v>
      </c>
      <c r="J6" s="96">
        <v>1</v>
      </c>
      <c r="K6" s="96" t="s">
        <v>252</v>
      </c>
      <c r="L6" s="144">
        <v>1</v>
      </c>
      <c r="M6" s="144">
        <v>1</v>
      </c>
      <c r="N6" s="144">
        <v>1</v>
      </c>
      <c r="O6" s="144">
        <v>1</v>
      </c>
    </row>
    <row r="7" spans="1:18" ht="22.5" x14ac:dyDescent="0.2">
      <c r="A7" s="140" t="s">
        <v>257</v>
      </c>
      <c r="B7" s="93" t="s">
        <v>249</v>
      </c>
      <c r="C7" s="147" t="s">
        <v>258</v>
      </c>
      <c r="D7" s="141" t="s">
        <v>251</v>
      </c>
      <c r="E7" s="142">
        <v>0</v>
      </c>
      <c r="F7" s="143">
        <v>5600.1</v>
      </c>
      <c r="G7" s="143">
        <v>5600.1</v>
      </c>
      <c r="H7" s="96">
        <v>1</v>
      </c>
      <c r="I7" s="96">
        <v>1</v>
      </c>
      <c r="J7" s="96">
        <v>1</v>
      </c>
      <c r="K7" s="96" t="s">
        <v>252</v>
      </c>
      <c r="L7" s="144">
        <v>1</v>
      </c>
      <c r="M7" s="144">
        <v>1</v>
      </c>
      <c r="N7" s="144">
        <v>1</v>
      </c>
      <c r="O7" s="144">
        <v>1</v>
      </c>
    </row>
    <row r="8" spans="1:18" ht="22.5" x14ac:dyDescent="0.2">
      <c r="A8" s="140" t="s">
        <v>259</v>
      </c>
      <c r="B8" s="93" t="s">
        <v>249</v>
      </c>
      <c r="C8" s="147" t="s">
        <v>260</v>
      </c>
      <c r="D8" s="141" t="s">
        <v>251</v>
      </c>
      <c r="E8" s="142">
        <v>0</v>
      </c>
      <c r="F8" s="143">
        <v>272602.11</v>
      </c>
      <c r="G8" s="143">
        <v>272602.11</v>
      </c>
      <c r="H8" s="96">
        <v>1</v>
      </c>
      <c r="I8" s="96">
        <v>1</v>
      </c>
      <c r="J8" s="96">
        <v>1</v>
      </c>
      <c r="K8" s="96" t="s">
        <v>252</v>
      </c>
      <c r="L8" s="144">
        <v>1</v>
      </c>
      <c r="M8" s="144">
        <v>1</v>
      </c>
      <c r="N8" s="144">
        <v>1</v>
      </c>
      <c r="O8" s="144">
        <v>1</v>
      </c>
    </row>
    <row r="9" spans="1:18" ht="22.5" x14ac:dyDescent="0.2">
      <c r="A9" s="149" t="s">
        <v>261</v>
      </c>
      <c r="B9" s="93" t="s">
        <v>249</v>
      </c>
      <c r="C9" s="147" t="s">
        <v>262</v>
      </c>
      <c r="D9" s="141" t="s">
        <v>251</v>
      </c>
      <c r="E9" s="142">
        <v>0</v>
      </c>
      <c r="F9" s="143">
        <v>272708.24</v>
      </c>
      <c r="G9" s="143">
        <v>272708.24</v>
      </c>
      <c r="H9" s="96">
        <v>1</v>
      </c>
      <c r="I9" s="96">
        <v>1</v>
      </c>
      <c r="J9" s="96">
        <v>1</v>
      </c>
      <c r="K9" s="96" t="s">
        <v>252</v>
      </c>
      <c r="L9" s="144">
        <v>1</v>
      </c>
      <c r="M9" s="144">
        <v>1</v>
      </c>
      <c r="N9" s="144">
        <v>1</v>
      </c>
      <c r="O9" s="144">
        <v>1</v>
      </c>
    </row>
    <row r="10" spans="1:18" ht="22.5" x14ac:dyDescent="0.2">
      <c r="A10" s="140" t="s">
        <v>263</v>
      </c>
      <c r="B10" s="93" t="s">
        <v>249</v>
      </c>
      <c r="C10" s="147" t="s">
        <v>264</v>
      </c>
      <c r="D10" s="141" t="s">
        <v>251</v>
      </c>
      <c r="E10" s="142">
        <v>0</v>
      </c>
      <c r="F10" s="143">
        <v>83894.55</v>
      </c>
      <c r="G10" s="143">
        <v>83894.55</v>
      </c>
      <c r="H10" s="96">
        <v>1</v>
      </c>
      <c r="I10" s="96">
        <v>1</v>
      </c>
      <c r="J10" s="96">
        <v>1</v>
      </c>
      <c r="K10" s="96" t="s">
        <v>252</v>
      </c>
      <c r="L10" s="144">
        <v>1</v>
      </c>
      <c r="M10" s="144">
        <v>1</v>
      </c>
      <c r="N10" s="144">
        <v>1</v>
      </c>
      <c r="O10" s="144">
        <v>1</v>
      </c>
    </row>
    <row r="11" spans="1:18" ht="22.5" x14ac:dyDescent="0.2">
      <c r="A11" s="140" t="s">
        <v>265</v>
      </c>
      <c r="B11" s="93" t="s">
        <v>249</v>
      </c>
      <c r="C11" s="150" t="s">
        <v>266</v>
      </c>
      <c r="D11" s="141" t="s">
        <v>251</v>
      </c>
      <c r="E11" s="142">
        <v>0</v>
      </c>
      <c r="F11" s="143">
        <v>273451.14</v>
      </c>
      <c r="G11" s="143">
        <v>273451.14</v>
      </c>
      <c r="H11" s="96">
        <v>1</v>
      </c>
      <c r="I11" s="96">
        <v>1</v>
      </c>
      <c r="J11" s="96">
        <v>1</v>
      </c>
      <c r="K11" s="96" t="s">
        <v>252</v>
      </c>
      <c r="L11" s="144">
        <v>1</v>
      </c>
      <c r="M11" s="144">
        <v>1</v>
      </c>
      <c r="N11" s="144">
        <v>1</v>
      </c>
      <c r="O11" s="144">
        <v>1</v>
      </c>
    </row>
    <row r="12" spans="1:18" ht="22.5" x14ac:dyDescent="0.2">
      <c r="A12" s="140" t="s">
        <v>267</v>
      </c>
      <c r="B12" s="93" t="s">
        <v>249</v>
      </c>
      <c r="C12" s="150" t="s">
        <v>268</v>
      </c>
      <c r="D12" s="141" t="s">
        <v>251</v>
      </c>
      <c r="E12" s="142">
        <v>0</v>
      </c>
      <c r="F12" s="143">
        <v>82067.179999999993</v>
      </c>
      <c r="G12" s="143">
        <v>82067.179999999993</v>
      </c>
      <c r="H12" s="96">
        <v>1</v>
      </c>
      <c r="I12" s="96">
        <v>1</v>
      </c>
      <c r="J12" s="96">
        <v>1</v>
      </c>
      <c r="K12" s="96" t="s">
        <v>252</v>
      </c>
      <c r="L12" s="144">
        <v>1</v>
      </c>
      <c r="M12" s="144">
        <v>1</v>
      </c>
      <c r="N12" s="144">
        <v>1</v>
      </c>
      <c r="O12" s="144">
        <v>1</v>
      </c>
    </row>
    <row r="13" spans="1:18" ht="22.5" x14ac:dyDescent="0.2">
      <c r="A13" s="140" t="s">
        <v>269</v>
      </c>
      <c r="B13" s="93" t="s">
        <v>249</v>
      </c>
      <c r="C13" s="150" t="s">
        <v>270</v>
      </c>
      <c r="D13" s="141" t="s">
        <v>251</v>
      </c>
      <c r="E13" s="142">
        <v>0</v>
      </c>
      <c r="F13" s="143">
        <v>273663.42</v>
      </c>
      <c r="G13" s="143">
        <v>273663.42</v>
      </c>
      <c r="H13" s="96">
        <v>1</v>
      </c>
      <c r="I13" s="96">
        <v>1</v>
      </c>
      <c r="J13" s="96">
        <v>1</v>
      </c>
      <c r="K13" s="96" t="s">
        <v>252</v>
      </c>
      <c r="L13" s="144">
        <v>1</v>
      </c>
      <c r="M13" s="144">
        <v>1</v>
      </c>
      <c r="N13" s="144">
        <v>1</v>
      </c>
      <c r="O13" s="144">
        <v>1</v>
      </c>
    </row>
    <row r="14" spans="1:18" ht="22.5" x14ac:dyDescent="0.2">
      <c r="A14" s="140" t="s">
        <v>271</v>
      </c>
      <c r="B14" s="93" t="s">
        <v>249</v>
      </c>
      <c r="C14" s="150" t="s">
        <v>272</v>
      </c>
      <c r="D14" s="141" t="s">
        <v>251</v>
      </c>
      <c r="E14" s="142">
        <v>0</v>
      </c>
      <c r="F14" s="143">
        <v>1596248.16</v>
      </c>
      <c r="G14" s="143">
        <v>1596248.16</v>
      </c>
      <c r="H14" s="96">
        <v>1</v>
      </c>
      <c r="I14" s="96">
        <v>1</v>
      </c>
      <c r="J14" s="96">
        <v>0.6</v>
      </c>
      <c r="K14" s="96" t="s">
        <v>273</v>
      </c>
      <c r="L14" s="144">
        <v>1</v>
      </c>
      <c r="M14" s="144">
        <v>1</v>
      </c>
      <c r="N14" s="144">
        <v>0.6</v>
      </c>
      <c r="O14" s="144">
        <v>0.6</v>
      </c>
    </row>
    <row r="15" spans="1:18" ht="45" x14ac:dyDescent="0.2">
      <c r="A15" s="140" t="s">
        <v>274</v>
      </c>
      <c r="B15" s="93" t="s">
        <v>249</v>
      </c>
      <c r="C15" s="150" t="s">
        <v>275</v>
      </c>
      <c r="D15" s="141" t="s">
        <v>251</v>
      </c>
      <c r="E15" s="142">
        <v>0</v>
      </c>
      <c r="F15" s="143">
        <v>526800.72</v>
      </c>
      <c r="G15" s="143">
        <v>526800.72</v>
      </c>
      <c r="H15" s="96">
        <v>1</v>
      </c>
      <c r="I15" s="96">
        <v>1</v>
      </c>
      <c r="J15" s="96">
        <v>1</v>
      </c>
      <c r="K15" s="96" t="s">
        <v>273</v>
      </c>
      <c r="L15" s="144">
        <v>1</v>
      </c>
      <c r="M15" s="144">
        <v>1</v>
      </c>
      <c r="N15" s="144">
        <v>1</v>
      </c>
      <c r="O15" s="144">
        <v>1</v>
      </c>
    </row>
    <row r="16" spans="1:18" ht="78.75" x14ac:dyDescent="0.2">
      <c r="A16" s="140" t="s">
        <v>276</v>
      </c>
      <c r="B16" s="93" t="s">
        <v>249</v>
      </c>
      <c r="C16" s="150" t="s">
        <v>277</v>
      </c>
      <c r="D16" s="141" t="s">
        <v>251</v>
      </c>
      <c r="E16" s="142">
        <v>0</v>
      </c>
      <c r="F16" s="143">
        <v>659239.06999999995</v>
      </c>
      <c r="G16" s="143">
        <v>659239.06999999995</v>
      </c>
      <c r="H16" s="96">
        <v>1</v>
      </c>
      <c r="I16" s="96"/>
      <c r="J16" s="96">
        <v>0.6</v>
      </c>
      <c r="K16" s="96" t="s">
        <v>273</v>
      </c>
      <c r="L16" s="144">
        <v>1</v>
      </c>
      <c r="M16" s="144">
        <v>1</v>
      </c>
      <c r="N16" s="144">
        <v>0.6</v>
      </c>
      <c r="O16" s="144">
        <v>0.6</v>
      </c>
    </row>
    <row r="17" spans="1:15" ht="45" x14ac:dyDescent="0.2">
      <c r="A17" s="140" t="s">
        <v>278</v>
      </c>
      <c r="B17" s="93" t="s">
        <v>249</v>
      </c>
      <c r="C17" s="150" t="s">
        <v>279</v>
      </c>
      <c r="D17" s="141" t="s">
        <v>251</v>
      </c>
      <c r="E17" s="142">
        <v>0</v>
      </c>
      <c r="F17" s="143">
        <v>324800</v>
      </c>
      <c r="G17" s="143">
        <v>324800</v>
      </c>
      <c r="H17" s="96">
        <v>1</v>
      </c>
      <c r="I17" s="96">
        <v>1</v>
      </c>
      <c r="J17" s="96">
        <v>1</v>
      </c>
      <c r="K17" s="96" t="s">
        <v>280</v>
      </c>
      <c r="L17" s="144">
        <v>1</v>
      </c>
      <c r="M17" s="144">
        <v>1</v>
      </c>
      <c r="N17" s="144">
        <v>1</v>
      </c>
      <c r="O17" s="144">
        <v>1</v>
      </c>
    </row>
    <row r="18" spans="1:15" ht="33.75" hidden="1" x14ac:dyDescent="0.2">
      <c r="A18" s="140" t="s">
        <v>281</v>
      </c>
      <c r="B18" s="93" t="s">
        <v>249</v>
      </c>
      <c r="C18" s="150" t="s">
        <v>282</v>
      </c>
      <c r="D18" s="141" t="s">
        <v>251</v>
      </c>
      <c r="E18" s="142">
        <v>0</v>
      </c>
      <c r="F18" s="143">
        <v>0</v>
      </c>
      <c r="G18" s="143">
        <v>0</v>
      </c>
      <c r="H18" s="96">
        <v>1</v>
      </c>
      <c r="I18" s="96">
        <v>1</v>
      </c>
      <c r="J18" s="96">
        <v>1</v>
      </c>
      <c r="K18" s="140"/>
      <c r="L18" s="144">
        <v>1</v>
      </c>
      <c r="M18" s="144">
        <v>1</v>
      </c>
      <c r="N18" s="144">
        <v>1</v>
      </c>
      <c r="O18" s="144">
        <v>1</v>
      </c>
    </row>
    <row r="19" spans="1:15" ht="45" x14ac:dyDescent="0.2">
      <c r="A19" s="140" t="s">
        <v>283</v>
      </c>
      <c r="B19" s="93" t="s">
        <v>249</v>
      </c>
      <c r="C19" s="150" t="s">
        <v>284</v>
      </c>
      <c r="D19" s="141" t="s">
        <v>251</v>
      </c>
      <c r="E19" s="142">
        <v>0</v>
      </c>
      <c r="F19" s="143">
        <v>56562.76</v>
      </c>
      <c r="G19" s="143">
        <v>56562.76</v>
      </c>
      <c r="H19" s="96">
        <v>2</v>
      </c>
      <c r="I19" s="96">
        <v>2</v>
      </c>
      <c r="J19" s="96">
        <v>2</v>
      </c>
      <c r="K19" s="96" t="s">
        <v>285</v>
      </c>
      <c r="L19" s="144">
        <v>1</v>
      </c>
      <c r="M19" s="144">
        <v>1</v>
      </c>
      <c r="N19" s="144">
        <v>1</v>
      </c>
      <c r="O19" s="144">
        <v>1</v>
      </c>
    </row>
    <row r="20" spans="1:15" ht="22.5" x14ac:dyDescent="0.2">
      <c r="A20" s="140" t="s">
        <v>286</v>
      </c>
      <c r="B20" s="93" t="s">
        <v>249</v>
      </c>
      <c r="C20" s="150" t="s">
        <v>287</v>
      </c>
      <c r="D20" s="141" t="s">
        <v>251</v>
      </c>
      <c r="E20" s="142">
        <v>0</v>
      </c>
      <c r="F20" s="143">
        <v>38222</v>
      </c>
      <c r="G20" s="143">
        <v>38222</v>
      </c>
      <c r="H20" s="96">
        <v>1</v>
      </c>
      <c r="I20" s="96">
        <v>1</v>
      </c>
      <c r="J20" s="96">
        <v>1</v>
      </c>
      <c r="K20" s="96" t="s">
        <v>285</v>
      </c>
      <c r="L20" s="144">
        <v>1</v>
      </c>
      <c r="M20" s="144">
        <v>1</v>
      </c>
      <c r="N20" s="144">
        <v>1</v>
      </c>
      <c r="O20" s="144">
        <v>1</v>
      </c>
    </row>
    <row r="21" spans="1:15" ht="33.75" hidden="1" x14ac:dyDescent="0.2">
      <c r="A21" s="140" t="s">
        <v>288</v>
      </c>
      <c r="B21" s="93" t="s">
        <v>249</v>
      </c>
      <c r="C21" s="150" t="s">
        <v>289</v>
      </c>
      <c r="D21" s="141" t="s">
        <v>251</v>
      </c>
      <c r="E21" s="142">
        <v>0</v>
      </c>
      <c r="F21" s="143">
        <v>0</v>
      </c>
      <c r="G21" s="143">
        <v>0</v>
      </c>
      <c r="H21" s="96">
        <v>1</v>
      </c>
      <c r="I21" s="96">
        <v>1</v>
      </c>
      <c r="J21" s="96">
        <v>1</v>
      </c>
      <c r="K21" s="140"/>
      <c r="L21" s="144">
        <v>1</v>
      </c>
      <c r="M21" s="144">
        <v>1</v>
      </c>
      <c r="N21" s="144">
        <v>1</v>
      </c>
      <c r="O21" s="144">
        <v>1</v>
      </c>
    </row>
    <row r="22" spans="1:15" ht="22.5" hidden="1" x14ac:dyDescent="0.2">
      <c r="A22" s="140" t="s">
        <v>290</v>
      </c>
      <c r="B22" s="93" t="s">
        <v>249</v>
      </c>
      <c r="C22" s="150" t="s">
        <v>291</v>
      </c>
      <c r="D22" s="141" t="s">
        <v>251</v>
      </c>
      <c r="E22" s="142">
        <v>0</v>
      </c>
      <c r="F22" s="143">
        <v>0</v>
      </c>
      <c r="G22" s="143">
        <v>0</v>
      </c>
      <c r="H22" s="96">
        <v>1</v>
      </c>
      <c r="I22" s="96">
        <v>1</v>
      </c>
      <c r="J22" s="96">
        <v>1</v>
      </c>
      <c r="K22" s="140"/>
      <c r="L22" s="144">
        <v>1</v>
      </c>
      <c r="M22" s="144">
        <v>1</v>
      </c>
      <c r="N22" s="144">
        <v>1</v>
      </c>
      <c r="O22" s="144">
        <v>1</v>
      </c>
    </row>
    <row r="23" spans="1:15" ht="33.75" x14ac:dyDescent="0.2">
      <c r="A23" s="140" t="s">
        <v>292</v>
      </c>
      <c r="B23" s="93" t="s">
        <v>249</v>
      </c>
      <c r="C23" s="150" t="s">
        <v>293</v>
      </c>
      <c r="D23" s="141" t="s">
        <v>251</v>
      </c>
      <c r="E23" s="142">
        <v>0</v>
      </c>
      <c r="F23" s="143">
        <v>29000</v>
      </c>
      <c r="G23" s="143">
        <v>29000</v>
      </c>
      <c r="H23" s="96">
        <v>1</v>
      </c>
      <c r="I23" s="96">
        <v>1</v>
      </c>
      <c r="J23" s="96">
        <v>1</v>
      </c>
      <c r="K23" s="96" t="s">
        <v>294</v>
      </c>
      <c r="L23" s="144">
        <v>1</v>
      </c>
      <c r="M23" s="144">
        <v>1</v>
      </c>
      <c r="N23" s="144">
        <v>1</v>
      </c>
      <c r="O23" s="144">
        <v>1</v>
      </c>
    </row>
    <row r="24" spans="1:15" ht="22.5" hidden="1" x14ac:dyDescent="0.2">
      <c r="A24" s="140" t="s">
        <v>295</v>
      </c>
      <c r="B24" s="93" t="s">
        <v>249</v>
      </c>
      <c r="C24" s="150" t="s">
        <v>296</v>
      </c>
      <c r="D24" s="141" t="s">
        <v>251</v>
      </c>
      <c r="E24" s="142">
        <v>0</v>
      </c>
      <c r="F24" s="143">
        <v>0</v>
      </c>
      <c r="G24" s="143">
        <v>0</v>
      </c>
      <c r="H24" s="96">
        <v>1</v>
      </c>
      <c r="I24" s="96">
        <v>1</v>
      </c>
      <c r="J24" s="96">
        <v>1</v>
      </c>
      <c r="K24" s="140"/>
      <c r="L24" s="144">
        <v>1</v>
      </c>
      <c r="M24" s="144">
        <v>1</v>
      </c>
      <c r="N24" s="144">
        <v>1</v>
      </c>
      <c r="O24" s="144">
        <v>1</v>
      </c>
    </row>
    <row r="25" spans="1:15" ht="45" x14ac:dyDescent="0.2">
      <c r="A25" s="140" t="s">
        <v>297</v>
      </c>
      <c r="B25" s="93" t="s">
        <v>249</v>
      </c>
      <c r="C25" s="150" t="s">
        <v>298</v>
      </c>
      <c r="D25" s="141" t="s">
        <v>251</v>
      </c>
      <c r="E25" s="142">
        <v>0</v>
      </c>
      <c r="F25" s="143">
        <v>88305</v>
      </c>
      <c r="G25" s="143">
        <v>88305</v>
      </c>
      <c r="H25" s="96">
        <v>1</v>
      </c>
      <c r="I25" s="96">
        <v>1</v>
      </c>
      <c r="J25" s="96">
        <v>1</v>
      </c>
      <c r="K25" s="96" t="s">
        <v>294</v>
      </c>
      <c r="L25" s="144">
        <v>1</v>
      </c>
      <c r="M25" s="144">
        <v>1</v>
      </c>
      <c r="N25" s="144">
        <v>1</v>
      </c>
      <c r="O25" s="144">
        <v>1</v>
      </c>
    </row>
    <row r="26" spans="1:15" ht="33.75" x14ac:dyDescent="0.2">
      <c r="A26" s="140" t="s">
        <v>299</v>
      </c>
      <c r="B26" s="93" t="s">
        <v>249</v>
      </c>
      <c r="C26" s="150" t="s">
        <v>300</v>
      </c>
      <c r="D26" s="141" t="s">
        <v>251</v>
      </c>
      <c r="E26" s="142">
        <v>0</v>
      </c>
      <c r="F26" s="143">
        <v>299706.21000000002</v>
      </c>
      <c r="G26" s="143">
        <v>299706.21000000002</v>
      </c>
      <c r="H26" s="96">
        <v>1</v>
      </c>
      <c r="I26" s="96">
        <v>1</v>
      </c>
      <c r="J26" s="96">
        <v>1</v>
      </c>
      <c r="K26" s="96" t="s">
        <v>294</v>
      </c>
      <c r="L26" s="144">
        <v>1</v>
      </c>
      <c r="M26" s="144">
        <v>1</v>
      </c>
      <c r="N26" s="144">
        <v>1</v>
      </c>
      <c r="O26" s="144">
        <v>1</v>
      </c>
    </row>
    <row r="27" spans="1:15" ht="33.75" x14ac:dyDescent="0.2">
      <c r="A27" s="140" t="s">
        <v>301</v>
      </c>
      <c r="B27" s="93" t="s">
        <v>249</v>
      </c>
      <c r="C27" s="150" t="s">
        <v>302</v>
      </c>
      <c r="D27" s="141" t="s">
        <v>251</v>
      </c>
      <c r="E27" s="142">
        <v>0</v>
      </c>
      <c r="F27" s="143">
        <v>99950.19</v>
      </c>
      <c r="G27" s="143">
        <v>99950.19</v>
      </c>
      <c r="H27" s="96">
        <v>1</v>
      </c>
      <c r="I27" s="96">
        <v>1</v>
      </c>
      <c r="J27" s="96">
        <v>1</v>
      </c>
      <c r="K27" s="96" t="s">
        <v>294</v>
      </c>
      <c r="L27" s="144">
        <v>1</v>
      </c>
      <c r="M27" s="144">
        <v>1</v>
      </c>
      <c r="N27" s="144">
        <v>1</v>
      </c>
      <c r="O27" s="144">
        <v>1</v>
      </c>
    </row>
    <row r="28" spans="1:15" ht="22.5" x14ac:dyDescent="0.2">
      <c r="A28" s="140" t="s">
        <v>303</v>
      </c>
      <c r="B28" s="93" t="s">
        <v>249</v>
      </c>
      <c r="C28" s="150" t="s">
        <v>304</v>
      </c>
      <c r="D28" s="141" t="s">
        <v>251</v>
      </c>
      <c r="E28" s="142">
        <v>0</v>
      </c>
      <c r="F28" s="143">
        <v>9346209</v>
      </c>
      <c r="G28" s="143">
        <v>7137404.6500000004</v>
      </c>
      <c r="H28" s="96">
        <v>6</v>
      </c>
      <c r="I28" s="96">
        <v>6</v>
      </c>
      <c r="J28" s="96">
        <v>5</v>
      </c>
      <c r="K28" s="140" t="s">
        <v>305</v>
      </c>
      <c r="L28" s="144">
        <v>0.8</v>
      </c>
      <c r="M28" s="144">
        <v>0.8</v>
      </c>
      <c r="N28" s="144">
        <v>0.8</v>
      </c>
      <c r="O28" s="144">
        <v>0.8</v>
      </c>
    </row>
    <row r="29" spans="1:15" x14ac:dyDescent="0.2">
      <c r="A29" s="3"/>
      <c r="B29" s="151"/>
      <c r="C29" s="152"/>
      <c r="D29" s="70"/>
      <c r="E29" s="153"/>
      <c r="F29" s="154"/>
    </row>
    <row r="30" spans="1:15" x14ac:dyDescent="0.2">
      <c r="A30" s="3"/>
      <c r="B30" s="151"/>
      <c r="C30" s="155" t="s">
        <v>306</v>
      </c>
      <c r="D30" s="70"/>
      <c r="E30" s="153"/>
      <c r="F30" s="154">
        <f>SUM(F4:F29)</f>
        <v>15428344.07</v>
      </c>
      <c r="G30" s="154">
        <f>SUM(G4:G29)</f>
        <v>13219539.720000001</v>
      </c>
    </row>
    <row r="32" spans="1:15" x14ac:dyDescent="0.2">
      <c r="F32" s="156"/>
      <c r="G32" s="157"/>
    </row>
    <row r="33" spans="1:11" x14ac:dyDescent="0.2">
      <c r="A33" s="115" t="s">
        <v>152</v>
      </c>
      <c r="G33" s="157"/>
    </row>
    <row r="34" spans="1:11" x14ac:dyDescent="0.2">
      <c r="G34" s="157"/>
    </row>
    <row r="35" spans="1:11" x14ac:dyDescent="0.2">
      <c r="G35" s="157"/>
    </row>
    <row r="36" spans="1:11" x14ac:dyDescent="0.2">
      <c r="G36" s="157"/>
    </row>
    <row r="37" spans="1:11" x14ac:dyDescent="0.2">
      <c r="F37" s="158" t="s">
        <v>307</v>
      </c>
      <c r="G37" s="157"/>
    </row>
    <row r="38" spans="1:11" x14ac:dyDescent="0.2">
      <c r="A38" s="115" t="s">
        <v>307</v>
      </c>
      <c r="G38" s="157"/>
    </row>
    <row r="39" spans="1:11" ht="15.75" x14ac:dyDescent="0.25">
      <c r="A39" s="159" t="s">
        <v>308</v>
      </c>
      <c r="B39" s="159"/>
      <c r="D39" s="159" t="s">
        <v>309</v>
      </c>
      <c r="E39" s="159"/>
      <c r="F39" s="159"/>
      <c r="G39" s="157"/>
      <c r="K39" s="160" t="s">
        <v>310</v>
      </c>
    </row>
    <row r="40" spans="1:11" ht="15.75" x14ac:dyDescent="0.2">
      <c r="A40" s="161" t="s">
        <v>311</v>
      </c>
      <c r="B40" s="161"/>
      <c r="D40" s="161" t="s">
        <v>312</v>
      </c>
      <c r="E40" s="161"/>
      <c r="F40" s="161"/>
      <c r="G40" s="157"/>
      <c r="K40" s="160" t="s">
        <v>313</v>
      </c>
    </row>
    <row r="41" spans="1:11" x14ac:dyDescent="0.2">
      <c r="G41" s="157"/>
    </row>
    <row r="42" spans="1:11" x14ac:dyDescent="0.2">
      <c r="G42" s="157"/>
    </row>
    <row r="43" spans="1:11" x14ac:dyDescent="0.2">
      <c r="G43" s="157"/>
    </row>
    <row r="44" spans="1:11" x14ac:dyDescent="0.2">
      <c r="G44" s="157"/>
    </row>
    <row r="45" spans="1:11" x14ac:dyDescent="0.2">
      <c r="G45" s="157"/>
    </row>
    <row r="46" spans="1:11" x14ac:dyDescent="0.2">
      <c r="F46" s="158" t="s">
        <v>307</v>
      </c>
    </row>
    <row r="61" spans="1:1" x14ac:dyDescent="0.2">
      <c r="A61" s="162"/>
    </row>
  </sheetData>
  <sheetProtection formatCells="0" formatColumns="0" formatRows="0" insertRows="0" deleteRows="0" autoFilter="0"/>
  <mergeCells count="9">
    <mergeCell ref="A40:B40"/>
    <mergeCell ref="D40:F40"/>
    <mergeCell ref="A1:O1"/>
    <mergeCell ref="E2:G2"/>
    <mergeCell ref="H2:K2"/>
    <mergeCell ref="L2:M2"/>
    <mergeCell ref="N2:O2"/>
    <mergeCell ref="A39:B39"/>
    <mergeCell ref="D39:F39"/>
  </mergeCells>
  <dataValidations count="1">
    <dataValidation allowBlank="1" showErrorMessage="1" prompt="Clave asignada al programa/proyecto" sqref="A2:A3" xr:uid="{20255268-6006-41E5-B701-42594B7E221F}"/>
  </dataValidations>
  <printOptions horizontalCentered="1"/>
  <pageMargins left="0" right="0" top="0.74803149606299213" bottom="0.74803149606299213" header="0.31496062992125984" footer="0.31496062992125984"/>
  <pageSetup paperSize="5"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BBEB07-AD9F-49D1-8E66-13A4323425EB}">
  <ds:schemaRef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5ABBF62-6ED1-42EA-A78A-A3BCFAE42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FF02B7F-2A05-47A0-9B5E-7D70CFE192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SEPUIM</vt:lpstr>
      <vt:lpstr>INVI</vt:lpstr>
      <vt:lpstr>STByDS1</vt:lpstr>
      <vt:lpstr>STByDS2</vt:lpstr>
      <vt:lpstr>CEA</vt:lpstr>
      <vt:lpstr>CEA!Área_de_impresión</vt:lpstr>
      <vt:lpstr>INVI!Área_de_impresión</vt:lpstr>
      <vt:lpstr>SEPUIM!Área_de_impresión</vt:lpstr>
      <vt:lpstr>SEPUIM!Títulos_a_imprimir</vt:lpstr>
      <vt:lpstr>STByDS1!Títulos_a_imprimir</vt:lpstr>
      <vt:lpstr>STByDS2!Títulos_a_imprimir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Adriana Aispuro</cp:lastModifiedBy>
  <cp:lastPrinted>2023-03-28T21:41:23Z</cp:lastPrinted>
  <dcterms:created xsi:type="dcterms:W3CDTF">2014-10-22T05:35:08Z</dcterms:created>
  <dcterms:modified xsi:type="dcterms:W3CDTF">2023-04-25T19:35:19Z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