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7C816A56EC8BD5/Trabajo/2025/Ramo 28/DISTRIBUCION/ANEXOS/"/>
    </mc:Choice>
  </mc:AlternateContent>
  <xr:revisionPtr revIDLastSave="1" documentId="8_{1F492879-4BAA-47ED-B90D-44664DCD0781}" xr6:coauthVersionLast="47" xr6:coauthVersionMax="47" xr10:uidLastSave="{EAFF524D-DDF6-44E3-AE23-07E18CCB4AF6}"/>
  <bookViews>
    <workbookView xWindow="28680" yWindow="-120" windowWidth="29040" windowHeight="15840" xr2:uid="{D7819364-C17A-48AF-9F2F-66F3325658D8}"/>
  </bookViews>
  <sheets>
    <sheet name="2do trimestre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1" l="1"/>
  <c r="K83" i="1"/>
  <c r="K19" i="1" s="1"/>
  <c r="I83" i="1"/>
  <c r="I19" i="1" s="1"/>
  <c r="P81" i="1"/>
  <c r="O83" i="1"/>
  <c r="O19" i="1" s="1"/>
  <c r="N83" i="1"/>
  <c r="N19" i="1" s="1"/>
  <c r="M83" i="1"/>
  <c r="M19" i="1" s="1"/>
  <c r="L83" i="1"/>
  <c r="L19" i="1" s="1"/>
  <c r="H83" i="1"/>
  <c r="H19" i="1" s="1"/>
  <c r="G83" i="1"/>
  <c r="G19" i="1" s="1"/>
  <c r="F83" i="1"/>
  <c r="F19" i="1" s="1"/>
  <c r="D83" i="1"/>
  <c r="D19" i="1" s="1"/>
  <c r="P80" i="1"/>
  <c r="P70" i="1"/>
  <c r="K71" i="1"/>
  <c r="K18" i="1" s="1"/>
  <c r="I71" i="1"/>
  <c r="I18" i="1" s="1"/>
  <c r="P69" i="1"/>
  <c r="O71" i="1"/>
  <c r="O18" i="1" s="1"/>
  <c r="N71" i="1"/>
  <c r="N18" i="1" s="1"/>
  <c r="M71" i="1"/>
  <c r="M18" i="1" s="1"/>
  <c r="L71" i="1"/>
  <c r="L18" i="1" s="1"/>
  <c r="H71" i="1"/>
  <c r="H18" i="1" s="1"/>
  <c r="G71" i="1"/>
  <c r="G18" i="1" s="1"/>
  <c r="F71" i="1"/>
  <c r="F18" i="1" s="1"/>
  <c r="D71" i="1"/>
  <c r="D18" i="1" s="1"/>
  <c r="P68" i="1"/>
  <c r="P58" i="1"/>
  <c r="K59" i="1"/>
  <c r="K17" i="1" s="1"/>
  <c r="I59" i="1"/>
  <c r="I17" i="1" s="1"/>
  <c r="P57" i="1"/>
  <c r="O59" i="1"/>
  <c r="O17" i="1" s="1"/>
  <c r="N59" i="1"/>
  <c r="N17" i="1" s="1"/>
  <c r="M59" i="1"/>
  <c r="M17" i="1" s="1"/>
  <c r="L59" i="1"/>
  <c r="L17" i="1" s="1"/>
  <c r="H59" i="1"/>
  <c r="H17" i="1" s="1"/>
  <c r="G59" i="1"/>
  <c r="G17" i="1" s="1"/>
  <c r="F59" i="1"/>
  <c r="F17" i="1" s="1"/>
  <c r="D59" i="1"/>
  <c r="D17" i="1" s="1"/>
  <c r="P56" i="1"/>
  <c r="P46" i="1"/>
  <c r="K47" i="1"/>
  <c r="K16" i="1" s="1"/>
  <c r="I47" i="1"/>
  <c r="I16" i="1" s="1"/>
  <c r="P45" i="1"/>
  <c r="O47" i="1"/>
  <c r="O16" i="1" s="1"/>
  <c r="N47" i="1"/>
  <c r="N16" i="1" s="1"/>
  <c r="M47" i="1"/>
  <c r="M16" i="1" s="1"/>
  <c r="L47" i="1"/>
  <c r="L16" i="1" s="1"/>
  <c r="H47" i="1"/>
  <c r="H16" i="1" s="1"/>
  <c r="G47" i="1"/>
  <c r="G16" i="1" s="1"/>
  <c r="F47" i="1"/>
  <c r="F16" i="1" s="1"/>
  <c r="D47" i="1"/>
  <c r="D16" i="1" s="1"/>
  <c r="P44" i="1"/>
  <c r="P34" i="1"/>
  <c r="K35" i="1"/>
  <c r="K15" i="1" s="1"/>
  <c r="I35" i="1"/>
  <c r="I15" i="1" s="1"/>
  <c r="G35" i="1"/>
  <c r="G15" i="1" s="1"/>
  <c r="O35" i="1"/>
  <c r="O15" i="1" s="1"/>
  <c r="N35" i="1"/>
  <c r="N15" i="1" s="1"/>
  <c r="M35" i="1"/>
  <c r="M15" i="1" s="1"/>
  <c r="L35" i="1"/>
  <c r="L15" i="1" s="1"/>
  <c r="H35" i="1"/>
  <c r="H15" i="1" s="1"/>
  <c r="F35" i="1"/>
  <c r="F15" i="1" s="1"/>
  <c r="D35" i="1"/>
  <c r="D15" i="1" s="1"/>
  <c r="P32" i="1"/>
  <c r="P83" i="1" l="1"/>
  <c r="M20" i="1"/>
  <c r="M22" i="1" s="1"/>
  <c r="N20" i="1"/>
  <c r="O20" i="1"/>
  <c r="O22" i="1" s="1"/>
  <c r="L20" i="1"/>
  <c r="H20" i="1"/>
  <c r="H22" i="1" s="1"/>
  <c r="G20" i="1"/>
  <c r="G22" i="1" s="1"/>
  <c r="I20" i="1"/>
  <c r="I22" i="1" s="1"/>
  <c r="D20" i="1"/>
  <c r="D22" i="1" s="1"/>
  <c r="K20" i="1"/>
  <c r="K22" i="1" s="1"/>
  <c r="P47" i="1"/>
  <c r="F20" i="1"/>
  <c r="F22" i="1" s="1"/>
  <c r="P59" i="1"/>
  <c r="P71" i="1"/>
  <c r="B35" i="1"/>
  <c r="B15" i="1" s="1"/>
  <c r="B47" i="1"/>
  <c r="B16" i="1" s="1"/>
  <c r="P16" i="1" s="1"/>
  <c r="B59" i="1"/>
  <c r="B17" i="1" s="1"/>
  <c r="P17" i="1" s="1"/>
  <c r="B71" i="1"/>
  <c r="B18" i="1" s="1"/>
  <c r="P18" i="1" s="1"/>
  <c r="B83" i="1"/>
  <c r="B19" i="1" s="1"/>
  <c r="P19" i="1" s="1"/>
  <c r="P33" i="1"/>
  <c r="P35" i="1" s="1"/>
  <c r="B20" i="1" l="1"/>
  <c r="B22" i="1" s="1"/>
  <c r="P15" i="1"/>
  <c r="P20" i="1" s="1"/>
  <c r="P22" i="1" s="1"/>
  <c r="Q22" i="1" s="1"/>
</calcChain>
</file>

<file path=xl/sharedStrings.xml><?xml version="1.0" encoding="utf-8"?>
<sst xmlns="http://schemas.openxmlformats.org/spreadsheetml/2006/main" count="288" uniqueCount="55">
  <si>
    <t>ANEXO III</t>
  </si>
  <si>
    <t>PARTICIPACIONES FEDERALES MINISTRADAS A LOS MUNICIPIOS</t>
  </si>
  <si>
    <t>EN EL II TRIMESTRE DEL EJERCICIO FISCAL 2025</t>
  </si>
  <si>
    <t>Municipios</t>
  </si>
  <si>
    <t xml:space="preserve">Impuesto </t>
  </si>
  <si>
    <t xml:space="preserve">Art. 4o.-A , </t>
  </si>
  <si>
    <t>Incentivo del IEPS Gasolinas y Diesel Estatal</t>
  </si>
  <si>
    <t>Fondo de</t>
  </si>
  <si>
    <t>Fondo de ISR</t>
  </si>
  <si>
    <t>ART 126 ISR</t>
  </si>
  <si>
    <t>Total</t>
  </si>
  <si>
    <t xml:space="preserve">Fondo General </t>
  </si>
  <si>
    <t>FEIEF</t>
  </si>
  <si>
    <t xml:space="preserve">Fondo de </t>
  </si>
  <si>
    <t>Impuesto</t>
  </si>
  <si>
    <t>sobre</t>
  </si>
  <si>
    <t>Especial</t>
  </si>
  <si>
    <t>Fracción I de</t>
  </si>
  <si>
    <t>Compensación</t>
  </si>
  <si>
    <t xml:space="preserve">de </t>
  </si>
  <si>
    <t>Fomento</t>
  </si>
  <si>
    <t>Tenencia o</t>
  </si>
  <si>
    <t>Sobre</t>
  </si>
  <si>
    <t>Fiscalización</t>
  </si>
  <si>
    <t>la Ley de</t>
  </si>
  <si>
    <t xml:space="preserve">del Impuesto </t>
  </si>
  <si>
    <t xml:space="preserve"> Participaciones</t>
  </si>
  <si>
    <t>Municipal</t>
  </si>
  <si>
    <t>Automóviles</t>
  </si>
  <si>
    <t>Uso de</t>
  </si>
  <si>
    <t>Producción y</t>
  </si>
  <si>
    <t>y</t>
  </si>
  <si>
    <t xml:space="preserve">Coordinación </t>
  </si>
  <si>
    <t>Nuevos</t>
  </si>
  <si>
    <t>Vehículos</t>
  </si>
  <si>
    <t>Servicios</t>
  </si>
  <si>
    <t>Recaudación</t>
  </si>
  <si>
    <t>Fiscal</t>
  </si>
  <si>
    <t>(Gasolinas)</t>
  </si>
  <si>
    <t>La Paz</t>
  </si>
  <si>
    <t>Comondú</t>
  </si>
  <si>
    <t>Mulegé</t>
  </si>
  <si>
    <t>Los Cabos</t>
  </si>
  <si>
    <t>Loreto</t>
  </si>
  <si>
    <t>TOTAL</t>
  </si>
  <si>
    <t>Municipio de La Paz</t>
  </si>
  <si>
    <t>Abril</t>
  </si>
  <si>
    <t>Mayo</t>
  </si>
  <si>
    <t>Junio</t>
  </si>
  <si>
    <t>2do Trimestre</t>
  </si>
  <si>
    <t>Municipio de Comondú</t>
  </si>
  <si>
    <t>Municipio de Mulegé</t>
  </si>
  <si>
    <t>EN EL MES DE ABRIL DE 2025</t>
  </si>
  <si>
    <t>Municipio  de Los Cabos</t>
  </si>
  <si>
    <t>Municipio de Loreto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</si>
</sst>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15834</xdr:rowOff>
    </xdr:from>
    <xdr:to>
      <xdr:col>3</xdr:col>
      <xdr:colOff>908690</xdr:colOff>
      <xdr:row>6</xdr:row>
      <xdr:rowOff>13989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CFCE-A441-4992-B952-C4D0EDC90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34"/>
          <a:ext cx="3766190" cy="1141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po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  <sheetName val="1er trimestre 2025"/>
      <sheetName val="2do trimestre 2025"/>
      <sheetName val="3er trimestre 2025"/>
      <sheetName val="4to trimestre 2025"/>
      <sheetName val="Acumulado."/>
    </sheetNames>
    <sheetDataSet>
      <sheetData sheetId="0"/>
      <sheetData sheetId="1"/>
      <sheetData sheetId="2"/>
      <sheetData sheetId="3"/>
      <sheetData sheetId="4"/>
      <sheetData sheetId="5"/>
      <sheetData sheetId="6">
        <row r="233">
          <cell r="B233">
            <v>851428060.8686856</v>
          </cell>
          <cell r="D233">
            <v>158243869.06832924</v>
          </cell>
          <cell r="F233">
            <v>17525482.400000002</v>
          </cell>
          <cell r="G233">
            <v>5742.38</v>
          </cell>
          <cell r="H233">
            <v>26934608.517152913</v>
          </cell>
          <cell r="I233">
            <v>36051384.599999994</v>
          </cell>
          <cell r="K233">
            <v>40082552</v>
          </cell>
          <cell r="M233">
            <v>1632230</v>
          </cell>
          <cell r="O233">
            <v>111246197.20000002</v>
          </cell>
          <cell r="P233">
            <v>1388890717.0450401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4F89-8A44-4EF8-B29D-CAF0DC4C7CD8}">
  <sheetPr>
    <pageSetUpPr fitToPage="1"/>
  </sheetPr>
  <dimension ref="A5:AA83"/>
  <sheetViews>
    <sheetView showGridLines="0" tabSelected="1" topLeftCell="A19" zoomScale="60" zoomScaleNormal="60" workbookViewId="0">
      <selection activeCell="B56" sqref="B56"/>
    </sheetView>
  </sheetViews>
  <sheetFormatPr baseColWidth="10" defaultColWidth="11.42578125" defaultRowHeight="15"/>
  <cols>
    <col min="1" max="1" width="23" style="2" customWidth="1"/>
    <col min="2" max="2" width="19.85546875" style="2" bestFit="1" customWidth="1"/>
    <col min="3" max="3" width="19.85546875" style="2" hidden="1" customWidth="1"/>
    <col min="4" max="4" width="15.7109375" style="2" bestFit="1" customWidth="1"/>
    <col min="5" max="5" width="15.7109375" style="2" hidden="1" customWidth="1"/>
    <col min="6" max="6" width="15.5703125" style="2" bestFit="1" customWidth="1"/>
    <col min="7" max="7" width="13.85546875" style="2" bestFit="1" customWidth="1"/>
    <col min="8" max="9" width="16.28515625" style="2" bestFit="1" customWidth="1"/>
    <col min="10" max="10" width="16.28515625" style="2" hidden="1" customWidth="1"/>
    <col min="11" max="11" width="17.42578125" style="2" bestFit="1" customWidth="1"/>
    <col min="12" max="12" width="17.42578125" style="2" customWidth="1"/>
    <col min="13" max="13" width="17.7109375" style="2" bestFit="1" customWidth="1"/>
    <col min="14" max="14" width="17.7109375" style="2" customWidth="1"/>
    <col min="15" max="15" width="15.42578125" style="2" customWidth="1"/>
    <col min="16" max="16" width="16.42578125" style="2" customWidth="1"/>
    <col min="17" max="17" width="13.140625" style="2" bestFit="1" customWidth="1"/>
    <col min="18" max="19" width="14.7109375" style="2" bestFit="1" customWidth="1"/>
    <col min="20" max="20" width="12.7109375" style="2" bestFit="1" customWidth="1"/>
    <col min="21" max="21" width="10.28515625" style="2" bestFit="1" customWidth="1"/>
    <col min="22" max="22" width="12.85546875" style="2" bestFit="1" customWidth="1"/>
    <col min="23" max="24" width="12.7109375" style="2" bestFit="1" customWidth="1"/>
    <col min="25" max="25" width="11.5703125" style="2" bestFit="1" customWidth="1"/>
    <col min="26" max="26" width="13.7109375" style="2" bestFit="1" customWidth="1"/>
    <col min="27" max="27" width="14.85546875" style="2" bestFit="1" customWidth="1"/>
    <col min="28" max="240" width="11.42578125" style="2"/>
    <col min="241" max="241" width="19" style="2" customWidth="1"/>
    <col min="242" max="242" width="11.28515625" style="2" customWidth="1"/>
    <col min="243" max="243" width="11.140625" style="2" customWidth="1"/>
    <col min="244" max="244" width="11" style="2" customWidth="1"/>
    <col min="245" max="245" width="11.7109375" style="2" customWidth="1"/>
    <col min="246" max="246" width="10.5703125" style="2" customWidth="1"/>
    <col min="247" max="247" width="10.140625" style="2" customWidth="1"/>
    <col min="248" max="496" width="11.42578125" style="2"/>
    <col min="497" max="497" width="19" style="2" customWidth="1"/>
    <col min="498" max="498" width="11.28515625" style="2" customWidth="1"/>
    <col min="499" max="499" width="11.140625" style="2" customWidth="1"/>
    <col min="500" max="500" width="11" style="2" customWidth="1"/>
    <col min="501" max="501" width="11.7109375" style="2" customWidth="1"/>
    <col min="502" max="502" width="10.5703125" style="2" customWidth="1"/>
    <col min="503" max="503" width="10.140625" style="2" customWidth="1"/>
    <col min="504" max="752" width="11.42578125" style="2"/>
    <col min="753" max="753" width="19" style="2" customWidth="1"/>
    <col min="754" max="754" width="11.28515625" style="2" customWidth="1"/>
    <col min="755" max="755" width="11.140625" style="2" customWidth="1"/>
    <col min="756" max="756" width="11" style="2" customWidth="1"/>
    <col min="757" max="757" width="11.7109375" style="2" customWidth="1"/>
    <col min="758" max="758" width="10.5703125" style="2" customWidth="1"/>
    <col min="759" max="759" width="10.140625" style="2" customWidth="1"/>
    <col min="760" max="1008" width="11.42578125" style="2"/>
    <col min="1009" max="1009" width="19" style="2" customWidth="1"/>
    <col min="1010" max="1010" width="11.28515625" style="2" customWidth="1"/>
    <col min="1011" max="1011" width="11.140625" style="2" customWidth="1"/>
    <col min="1012" max="1012" width="11" style="2" customWidth="1"/>
    <col min="1013" max="1013" width="11.7109375" style="2" customWidth="1"/>
    <col min="1014" max="1014" width="10.5703125" style="2" customWidth="1"/>
    <col min="1015" max="1015" width="10.140625" style="2" customWidth="1"/>
    <col min="1016" max="1264" width="11.42578125" style="2"/>
    <col min="1265" max="1265" width="19" style="2" customWidth="1"/>
    <col min="1266" max="1266" width="11.28515625" style="2" customWidth="1"/>
    <col min="1267" max="1267" width="11.140625" style="2" customWidth="1"/>
    <col min="1268" max="1268" width="11" style="2" customWidth="1"/>
    <col min="1269" max="1269" width="11.7109375" style="2" customWidth="1"/>
    <col min="1270" max="1270" width="10.5703125" style="2" customWidth="1"/>
    <col min="1271" max="1271" width="10.140625" style="2" customWidth="1"/>
    <col min="1272" max="1520" width="11.42578125" style="2"/>
    <col min="1521" max="1521" width="19" style="2" customWidth="1"/>
    <col min="1522" max="1522" width="11.28515625" style="2" customWidth="1"/>
    <col min="1523" max="1523" width="11.140625" style="2" customWidth="1"/>
    <col min="1524" max="1524" width="11" style="2" customWidth="1"/>
    <col min="1525" max="1525" width="11.7109375" style="2" customWidth="1"/>
    <col min="1526" max="1526" width="10.5703125" style="2" customWidth="1"/>
    <col min="1527" max="1527" width="10.140625" style="2" customWidth="1"/>
    <col min="1528" max="1776" width="11.42578125" style="2"/>
    <col min="1777" max="1777" width="19" style="2" customWidth="1"/>
    <col min="1778" max="1778" width="11.28515625" style="2" customWidth="1"/>
    <col min="1779" max="1779" width="11.140625" style="2" customWidth="1"/>
    <col min="1780" max="1780" width="11" style="2" customWidth="1"/>
    <col min="1781" max="1781" width="11.7109375" style="2" customWidth="1"/>
    <col min="1782" max="1782" width="10.5703125" style="2" customWidth="1"/>
    <col min="1783" max="1783" width="10.140625" style="2" customWidth="1"/>
    <col min="1784" max="2032" width="11.42578125" style="2"/>
    <col min="2033" max="2033" width="19" style="2" customWidth="1"/>
    <col min="2034" max="2034" width="11.28515625" style="2" customWidth="1"/>
    <col min="2035" max="2035" width="11.140625" style="2" customWidth="1"/>
    <col min="2036" max="2036" width="11" style="2" customWidth="1"/>
    <col min="2037" max="2037" width="11.7109375" style="2" customWidth="1"/>
    <col min="2038" max="2038" width="10.5703125" style="2" customWidth="1"/>
    <col min="2039" max="2039" width="10.140625" style="2" customWidth="1"/>
    <col min="2040" max="2288" width="11.42578125" style="2"/>
    <col min="2289" max="2289" width="19" style="2" customWidth="1"/>
    <col min="2290" max="2290" width="11.28515625" style="2" customWidth="1"/>
    <col min="2291" max="2291" width="11.140625" style="2" customWidth="1"/>
    <col min="2292" max="2292" width="11" style="2" customWidth="1"/>
    <col min="2293" max="2293" width="11.7109375" style="2" customWidth="1"/>
    <col min="2294" max="2294" width="10.5703125" style="2" customWidth="1"/>
    <col min="2295" max="2295" width="10.140625" style="2" customWidth="1"/>
    <col min="2296" max="2544" width="11.42578125" style="2"/>
    <col min="2545" max="2545" width="19" style="2" customWidth="1"/>
    <col min="2546" max="2546" width="11.28515625" style="2" customWidth="1"/>
    <col min="2547" max="2547" width="11.140625" style="2" customWidth="1"/>
    <col min="2548" max="2548" width="11" style="2" customWidth="1"/>
    <col min="2549" max="2549" width="11.7109375" style="2" customWidth="1"/>
    <col min="2550" max="2550" width="10.5703125" style="2" customWidth="1"/>
    <col min="2551" max="2551" width="10.140625" style="2" customWidth="1"/>
    <col min="2552" max="2800" width="11.42578125" style="2"/>
    <col min="2801" max="2801" width="19" style="2" customWidth="1"/>
    <col min="2802" max="2802" width="11.28515625" style="2" customWidth="1"/>
    <col min="2803" max="2803" width="11.140625" style="2" customWidth="1"/>
    <col min="2804" max="2804" width="11" style="2" customWidth="1"/>
    <col min="2805" max="2805" width="11.7109375" style="2" customWidth="1"/>
    <col min="2806" max="2806" width="10.5703125" style="2" customWidth="1"/>
    <col min="2807" max="2807" width="10.140625" style="2" customWidth="1"/>
    <col min="2808" max="3056" width="11.42578125" style="2"/>
    <col min="3057" max="3057" width="19" style="2" customWidth="1"/>
    <col min="3058" max="3058" width="11.28515625" style="2" customWidth="1"/>
    <col min="3059" max="3059" width="11.140625" style="2" customWidth="1"/>
    <col min="3060" max="3060" width="11" style="2" customWidth="1"/>
    <col min="3061" max="3061" width="11.7109375" style="2" customWidth="1"/>
    <col min="3062" max="3062" width="10.5703125" style="2" customWidth="1"/>
    <col min="3063" max="3063" width="10.140625" style="2" customWidth="1"/>
    <col min="3064" max="3312" width="11.42578125" style="2"/>
    <col min="3313" max="3313" width="19" style="2" customWidth="1"/>
    <col min="3314" max="3314" width="11.28515625" style="2" customWidth="1"/>
    <col min="3315" max="3315" width="11.140625" style="2" customWidth="1"/>
    <col min="3316" max="3316" width="11" style="2" customWidth="1"/>
    <col min="3317" max="3317" width="11.7109375" style="2" customWidth="1"/>
    <col min="3318" max="3318" width="10.5703125" style="2" customWidth="1"/>
    <col min="3319" max="3319" width="10.140625" style="2" customWidth="1"/>
    <col min="3320" max="3568" width="11.42578125" style="2"/>
    <col min="3569" max="3569" width="19" style="2" customWidth="1"/>
    <col min="3570" max="3570" width="11.28515625" style="2" customWidth="1"/>
    <col min="3571" max="3571" width="11.140625" style="2" customWidth="1"/>
    <col min="3572" max="3572" width="11" style="2" customWidth="1"/>
    <col min="3573" max="3573" width="11.7109375" style="2" customWidth="1"/>
    <col min="3574" max="3574" width="10.5703125" style="2" customWidth="1"/>
    <col min="3575" max="3575" width="10.140625" style="2" customWidth="1"/>
    <col min="3576" max="3824" width="11.42578125" style="2"/>
    <col min="3825" max="3825" width="19" style="2" customWidth="1"/>
    <col min="3826" max="3826" width="11.28515625" style="2" customWidth="1"/>
    <col min="3827" max="3827" width="11.140625" style="2" customWidth="1"/>
    <col min="3828" max="3828" width="11" style="2" customWidth="1"/>
    <col min="3829" max="3829" width="11.7109375" style="2" customWidth="1"/>
    <col min="3830" max="3830" width="10.5703125" style="2" customWidth="1"/>
    <col min="3831" max="3831" width="10.140625" style="2" customWidth="1"/>
    <col min="3832" max="4080" width="11.42578125" style="2"/>
    <col min="4081" max="4081" width="19" style="2" customWidth="1"/>
    <col min="4082" max="4082" width="11.28515625" style="2" customWidth="1"/>
    <col min="4083" max="4083" width="11.140625" style="2" customWidth="1"/>
    <col min="4084" max="4084" width="11" style="2" customWidth="1"/>
    <col min="4085" max="4085" width="11.7109375" style="2" customWidth="1"/>
    <col min="4086" max="4086" width="10.5703125" style="2" customWidth="1"/>
    <col min="4087" max="4087" width="10.140625" style="2" customWidth="1"/>
    <col min="4088" max="4336" width="11.42578125" style="2"/>
    <col min="4337" max="4337" width="19" style="2" customWidth="1"/>
    <col min="4338" max="4338" width="11.28515625" style="2" customWidth="1"/>
    <col min="4339" max="4339" width="11.140625" style="2" customWidth="1"/>
    <col min="4340" max="4340" width="11" style="2" customWidth="1"/>
    <col min="4341" max="4341" width="11.7109375" style="2" customWidth="1"/>
    <col min="4342" max="4342" width="10.5703125" style="2" customWidth="1"/>
    <col min="4343" max="4343" width="10.140625" style="2" customWidth="1"/>
    <col min="4344" max="4592" width="11.42578125" style="2"/>
    <col min="4593" max="4593" width="19" style="2" customWidth="1"/>
    <col min="4594" max="4594" width="11.28515625" style="2" customWidth="1"/>
    <col min="4595" max="4595" width="11.140625" style="2" customWidth="1"/>
    <col min="4596" max="4596" width="11" style="2" customWidth="1"/>
    <col min="4597" max="4597" width="11.7109375" style="2" customWidth="1"/>
    <col min="4598" max="4598" width="10.5703125" style="2" customWidth="1"/>
    <col min="4599" max="4599" width="10.140625" style="2" customWidth="1"/>
    <col min="4600" max="4848" width="11.42578125" style="2"/>
    <col min="4849" max="4849" width="19" style="2" customWidth="1"/>
    <col min="4850" max="4850" width="11.28515625" style="2" customWidth="1"/>
    <col min="4851" max="4851" width="11.140625" style="2" customWidth="1"/>
    <col min="4852" max="4852" width="11" style="2" customWidth="1"/>
    <col min="4853" max="4853" width="11.7109375" style="2" customWidth="1"/>
    <col min="4854" max="4854" width="10.5703125" style="2" customWidth="1"/>
    <col min="4855" max="4855" width="10.140625" style="2" customWidth="1"/>
    <col min="4856" max="5104" width="11.42578125" style="2"/>
    <col min="5105" max="5105" width="19" style="2" customWidth="1"/>
    <col min="5106" max="5106" width="11.28515625" style="2" customWidth="1"/>
    <col min="5107" max="5107" width="11.140625" style="2" customWidth="1"/>
    <col min="5108" max="5108" width="11" style="2" customWidth="1"/>
    <col min="5109" max="5109" width="11.7109375" style="2" customWidth="1"/>
    <col min="5110" max="5110" width="10.5703125" style="2" customWidth="1"/>
    <col min="5111" max="5111" width="10.140625" style="2" customWidth="1"/>
    <col min="5112" max="5360" width="11.42578125" style="2"/>
    <col min="5361" max="5361" width="19" style="2" customWidth="1"/>
    <col min="5362" max="5362" width="11.28515625" style="2" customWidth="1"/>
    <col min="5363" max="5363" width="11.140625" style="2" customWidth="1"/>
    <col min="5364" max="5364" width="11" style="2" customWidth="1"/>
    <col min="5365" max="5365" width="11.7109375" style="2" customWidth="1"/>
    <col min="5366" max="5366" width="10.5703125" style="2" customWidth="1"/>
    <col min="5367" max="5367" width="10.140625" style="2" customWidth="1"/>
    <col min="5368" max="5616" width="11.42578125" style="2"/>
    <col min="5617" max="5617" width="19" style="2" customWidth="1"/>
    <col min="5618" max="5618" width="11.28515625" style="2" customWidth="1"/>
    <col min="5619" max="5619" width="11.140625" style="2" customWidth="1"/>
    <col min="5620" max="5620" width="11" style="2" customWidth="1"/>
    <col min="5621" max="5621" width="11.7109375" style="2" customWidth="1"/>
    <col min="5622" max="5622" width="10.5703125" style="2" customWidth="1"/>
    <col min="5623" max="5623" width="10.140625" style="2" customWidth="1"/>
    <col min="5624" max="5872" width="11.42578125" style="2"/>
    <col min="5873" max="5873" width="19" style="2" customWidth="1"/>
    <col min="5874" max="5874" width="11.28515625" style="2" customWidth="1"/>
    <col min="5875" max="5875" width="11.140625" style="2" customWidth="1"/>
    <col min="5876" max="5876" width="11" style="2" customWidth="1"/>
    <col min="5877" max="5877" width="11.7109375" style="2" customWidth="1"/>
    <col min="5878" max="5878" width="10.5703125" style="2" customWidth="1"/>
    <col min="5879" max="5879" width="10.140625" style="2" customWidth="1"/>
    <col min="5880" max="6128" width="11.42578125" style="2"/>
    <col min="6129" max="6129" width="19" style="2" customWidth="1"/>
    <col min="6130" max="6130" width="11.28515625" style="2" customWidth="1"/>
    <col min="6131" max="6131" width="11.140625" style="2" customWidth="1"/>
    <col min="6132" max="6132" width="11" style="2" customWidth="1"/>
    <col min="6133" max="6133" width="11.7109375" style="2" customWidth="1"/>
    <col min="6134" max="6134" width="10.5703125" style="2" customWidth="1"/>
    <col min="6135" max="6135" width="10.140625" style="2" customWidth="1"/>
    <col min="6136" max="6384" width="11.42578125" style="2"/>
    <col min="6385" max="6385" width="19" style="2" customWidth="1"/>
    <col min="6386" max="6386" width="11.28515625" style="2" customWidth="1"/>
    <col min="6387" max="6387" width="11.140625" style="2" customWidth="1"/>
    <col min="6388" max="6388" width="11" style="2" customWidth="1"/>
    <col min="6389" max="6389" width="11.7109375" style="2" customWidth="1"/>
    <col min="6390" max="6390" width="10.5703125" style="2" customWidth="1"/>
    <col min="6391" max="6391" width="10.140625" style="2" customWidth="1"/>
    <col min="6392" max="6640" width="11.42578125" style="2"/>
    <col min="6641" max="6641" width="19" style="2" customWidth="1"/>
    <col min="6642" max="6642" width="11.28515625" style="2" customWidth="1"/>
    <col min="6643" max="6643" width="11.140625" style="2" customWidth="1"/>
    <col min="6644" max="6644" width="11" style="2" customWidth="1"/>
    <col min="6645" max="6645" width="11.7109375" style="2" customWidth="1"/>
    <col min="6646" max="6646" width="10.5703125" style="2" customWidth="1"/>
    <col min="6647" max="6647" width="10.140625" style="2" customWidth="1"/>
    <col min="6648" max="6896" width="11.42578125" style="2"/>
    <col min="6897" max="6897" width="19" style="2" customWidth="1"/>
    <col min="6898" max="6898" width="11.28515625" style="2" customWidth="1"/>
    <col min="6899" max="6899" width="11.140625" style="2" customWidth="1"/>
    <col min="6900" max="6900" width="11" style="2" customWidth="1"/>
    <col min="6901" max="6901" width="11.7109375" style="2" customWidth="1"/>
    <col min="6902" max="6902" width="10.5703125" style="2" customWidth="1"/>
    <col min="6903" max="6903" width="10.140625" style="2" customWidth="1"/>
    <col min="6904" max="7152" width="11.42578125" style="2"/>
    <col min="7153" max="7153" width="19" style="2" customWidth="1"/>
    <col min="7154" max="7154" width="11.28515625" style="2" customWidth="1"/>
    <col min="7155" max="7155" width="11.140625" style="2" customWidth="1"/>
    <col min="7156" max="7156" width="11" style="2" customWidth="1"/>
    <col min="7157" max="7157" width="11.7109375" style="2" customWidth="1"/>
    <col min="7158" max="7158" width="10.5703125" style="2" customWidth="1"/>
    <col min="7159" max="7159" width="10.140625" style="2" customWidth="1"/>
    <col min="7160" max="7408" width="11.42578125" style="2"/>
    <col min="7409" max="7409" width="19" style="2" customWidth="1"/>
    <col min="7410" max="7410" width="11.28515625" style="2" customWidth="1"/>
    <col min="7411" max="7411" width="11.140625" style="2" customWidth="1"/>
    <col min="7412" max="7412" width="11" style="2" customWidth="1"/>
    <col min="7413" max="7413" width="11.7109375" style="2" customWidth="1"/>
    <col min="7414" max="7414" width="10.5703125" style="2" customWidth="1"/>
    <col min="7415" max="7415" width="10.140625" style="2" customWidth="1"/>
    <col min="7416" max="7664" width="11.42578125" style="2"/>
    <col min="7665" max="7665" width="19" style="2" customWidth="1"/>
    <col min="7666" max="7666" width="11.28515625" style="2" customWidth="1"/>
    <col min="7667" max="7667" width="11.140625" style="2" customWidth="1"/>
    <col min="7668" max="7668" width="11" style="2" customWidth="1"/>
    <col min="7669" max="7669" width="11.7109375" style="2" customWidth="1"/>
    <col min="7670" max="7670" width="10.5703125" style="2" customWidth="1"/>
    <col min="7671" max="7671" width="10.140625" style="2" customWidth="1"/>
    <col min="7672" max="7920" width="11.42578125" style="2"/>
    <col min="7921" max="7921" width="19" style="2" customWidth="1"/>
    <col min="7922" max="7922" width="11.28515625" style="2" customWidth="1"/>
    <col min="7923" max="7923" width="11.140625" style="2" customWidth="1"/>
    <col min="7924" max="7924" width="11" style="2" customWidth="1"/>
    <col min="7925" max="7925" width="11.7109375" style="2" customWidth="1"/>
    <col min="7926" max="7926" width="10.5703125" style="2" customWidth="1"/>
    <col min="7927" max="7927" width="10.140625" style="2" customWidth="1"/>
    <col min="7928" max="8176" width="11.42578125" style="2"/>
    <col min="8177" max="8177" width="19" style="2" customWidth="1"/>
    <col min="8178" max="8178" width="11.28515625" style="2" customWidth="1"/>
    <col min="8179" max="8179" width="11.140625" style="2" customWidth="1"/>
    <col min="8180" max="8180" width="11" style="2" customWidth="1"/>
    <col min="8181" max="8181" width="11.7109375" style="2" customWidth="1"/>
    <col min="8182" max="8182" width="10.5703125" style="2" customWidth="1"/>
    <col min="8183" max="8183" width="10.140625" style="2" customWidth="1"/>
    <col min="8184" max="8432" width="11.42578125" style="2"/>
    <col min="8433" max="8433" width="19" style="2" customWidth="1"/>
    <col min="8434" max="8434" width="11.28515625" style="2" customWidth="1"/>
    <col min="8435" max="8435" width="11.140625" style="2" customWidth="1"/>
    <col min="8436" max="8436" width="11" style="2" customWidth="1"/>
    <col min="8437" max="8437" width="11.7109375" style="2" customWidth="1"/>
    <col min="8438" max="8438" width="10.5703125" style="2" customWidth="1"/>
    <col min="8439" max="8439" width="10.140625" style="2" customWidth="1"/>
    <col min="8440" max="8688" width="11.42578125" style="2"/>
    <col min="8689" max="8689" width="19" style="2" customWidth="1"/>
    <col min="8690" max="8690" width="11.28515625" style="2" customWidth="1"/>
    <col min="8691" max="8691" width="11.140625" style="2" customWidth="1"/>
    <col min="8692" max="8692" width="11" style="2" customWidth="1"/>
    <col min="8693" max="8693" width="11.7109375" style="2" customWidth="1"/>
    <col min="8694" max="8694" width="10.5703125" style="2" customWidth="1"/>
    <col min="8695" max="8695" width="10.140625" style="2" customWidth="1"/>
    <col min="8696" max="8944" width="11.42578125" style="2"/>
    <col min="8945" max="8945" width="19" style="2" customWidth="1"/>
    <col min="8946" max="8946" width="11.28515625" style="2" customWidth="1"/>
    <col min="8947" max="8947" width="11.140625" style="2" customWidth="1"/>
    <col min="8948" max="8948" width="11" style="2" customWidth="1"/>
    <col min="8949" max="8949" width="11.7109375" style="2" customWidth="1"/>
    <col min="8950" max="8950" width="10.5703125" style="2" customWidth="1"/>
    <col min="8951" max="8951" width="10.140625" style="2" customWidth="1"/>
    <col min="8952" max="9200" width="11.42578125" style="2"/>
    <col min="9201" max="9201" width="19" style="2" customWidth="1"/>
    <col min="9202" max="9202" width="11.28515625" style="2" customWidth="1"/>
    <col min="9203" max="9203" width="11.140625" style="2" customWidth="1"/>
    <col min="9204" max="9204" width="11" style="2" customWidth="1"/>
    <col min="9205" max="9205" width="11.7109375" style="2" customWidth="1"/>
    <col min="9206" max="9206" width="10.5703125" style="2" customWidth="1"/>
    <col min="9207" max="9207" width="10.140625" style="2" customWidth="1"/>
    <col min="9208" max="9456" width="11.42578125" style="2"/>
    <col min="9457" max="9457" width="19" style="2" customWidth="1"/>
    <col min="9458" max="9458" width="11.28515625" style="2" customWidth="1"/>
    <col min="9459" max="9459" width="11.140625" style="2" customWidth="1"/>
    <col min="9460" max="9460" width="11" style="2" customWidth="1"/>
    <col min="9461" max="9461" width="11.7109375" style="2" customWidth="1"/>
    <col min="9462" max="9462" width="10.5703125" style="2" customWidth="1"/>
    <col min="9463" max="9463" width="10.140625" style="2" customWidth="1"/>
    <col min="9464" max="9712" width="11.42578125" style="2"/>
    <col min="9713" max="9713" width="19" style="2" customWidth="1"/>
    <col min="9714" max="9714" width="11.28515625" style="2" customWidth="1"/>
    <col min="9715" max="9715" width="11.140625" style="2" customWidth="1"/>
    <col min="9716" max="9716" width="11" style="2" customWidth="1"/>
    <col min="9717" max="9717" width="11.7109375" style="2" customWidth="1"/>
    <col min="9718" max="9718" width="10.5703125" style="2" customWidth="1"/>
    <col min="9719" max="9719" width="10.140625" style="2" customWidth="1"/>
    <col min="9720" max="9968" width="11.42578125" style="2"/>
    <col min="9969" max="9969" width="19" style="2" customWidth="1"/>
    <col min="9970" max="9970" width="11.28515625" style="2" customWidth="1"/>
    <col min="9971" max="9971" width="11.140625" style="2" customWidth="1"/>
    <col min="9972" max="9972" width="11" style="2" customWidth="1"/>
    <col min="9973" max="9973" width="11.7109375" style="2" customWidth="1"/>
    <col min="9974" max="9974" width="10.5703125" style="2" customWidth="1"/>
    <col min="9975" max="9975" width="10.140625" style="2" customWidth="1"/>
    <col min="9976" max="10224" width="11.42578125" style="2"/>
    <col min="10225" max="10225" width="19" style="2" customWidth="1"/>
    <col min="10226" max="10226" width="11.28515625" style="2" customWidth="1"/>
    <col min="10227" max="10227" width="11.140625" style="2" customWidth="1"/>
    <col min="10228" max="10228" width="11" style="2" customWidth="1"/>
    <col min="10229" max="10229" width="11.7109375" style="2" customWidth="1"/>
    <col min="10230" max="10230" width="10.5703125" style="2" customWidth="1"/>
    <col min="10231" max="10231" width="10.140625" style="2" customWidth="1"/>
    <col min="10232" max="10480" width="11.42578125" style="2"/>
    <col min="10481" max="10481" width="19" style="2" customWidth="1"/>
    <col min="10482" max="10482" width="11.28515625" style="2" customWidth="1"/>
    <col min="10483" max="10483" width="11.140625" style="2" customWidth="1"/>
    <col min="10484" max="10484" width="11" style="2" customWidth="1"/>
    <col min="10485" max="10485" width="11.7109375" style="2" customWidth="1"/>
    <col min="10486" max="10486" width="10.5703125" style="2" customWidth="1"/>
    <col min="10487" max="10487" width="10.140625" style="2" customWidth="1"/>
    <col min="10488" max="10736" width="11.42578125" style="2"/>
    <col min="10737" max="10737" width="19" style="2" customWidth="1"/>
    <col min="10738" max="10738" width="11.28515625" style="2" customWidth="1"/>
    <col min="10739" max="10739" width="11.140625" style="2" customWidth="1"/>
    <col min="10740" max="10740" width="11" style="2" customWidth="1"/>
    <col min="10741" max="10741" width="11.7109375" style="2" customWidth="1"/>
    <col min="10742" max="10742" width="10.5703125" style="2" customWidth="1"/>
    <col min="10743" max="10743" width="10.140625" style="2" customWidth="1"/>
    <col min="10744" max="10992" width="11.42578125" style="2"/>
    <col min="10993" max="10993" width="19" style="2" customWidth="1"/>
    <col min="10994" max="10994" width="11.28515625" style="2" customWidth="1"/>
    <col min="10995" max="10995" width="11.140625" style="2" customWidth="1"/>
    <col min="10996" max="10996" width="11" style="2" customWidth="1"/>
    <col min="10997" max="10997" width="11.7109375" style="2" customWidth="1"/>
    <col min="10998" max="10998" width="10.5703125" style="2" customWidth="1"/>
    <col min="10999" max="10999" width="10.140625" style="2" customWidth="1"/>
    <col min="11000" max="11248" width="11.42578125" style="2"/>
    <col min="11249" max="11249" width="19" style="2" customWidth="1"/>
    <col min="11250" max="11250" width="11.28515625" style="2" customWidth="1"/>
    <col min="11251" max="11251" width="11.140625" style="2" customWidth="1"/>
    <col min="11252" max="11252" width="11" style="2" customWidth="1"/>
    <col min="11253" max="11253" width="11.7109375" style="2" customWidth="1"/>
    <col min="11254" max="11254" width="10.5703125" style="2" customWidth="1"/>
    <col min="11255" max="11255" width="10.140625" style="2" customWidth="1"/>
    <col min="11256" max="11504" width="11.42578125" style="2"/>
    <col min="11505" max="11505" width="19" style="2" customWidth="1"/>
    <col min="11506" max="11506" width="11.28515625" style="2" customWidth="1"/>
    <col min="11507" max="11507" width="11.140625" style="2" customWidth="1"/>
    <col min="11508" max="11508" width="11" style="2" customWidth="1"/>
    <col min="11509" max="11509" width="11.7109375" style="2" customWidth="1"/>
    <col min="11510" max="11510" width="10.5703125" style="2" customWidth="1"/>
    <col min="11511" max="11511" width="10.140625" style="2" customWidth="1"/>
    <col min="11512" max="11760" width="11.42578125" style="2"/>
    <col min="11761" max="11761" width="19" style="2" customWidth="1"/>
    <col min="11762" max="11762" width="11.28515625" style="2" customWidth="1"/>
    <col min="11763" max="11763" width="11.140625" style="2" customWidth="1"/>
    <col min="11764" max="11764" width="11" style="2" customWidth="1"/>
    <col min="11765" max="11765" width="11.7109375" style="2" customWidth="1"/>
    <col min="11766" max="11766" width="10.5703125" style="2" customWidth="1"/>
    <col min="11767" max="11767" width="10.140625" style="2" customWidth="1"/>
    <col min="11768" max="12016" width="11.42578125" style="2"/>
    <col min="12017" max="12017" width="19" style="2" customWidth="1"/>
    <col min="12018" max="12018" width="11.28515625" style="2" customWidth="1"/>
    <col min="12019" max="12019" width="11.140625" style="2" customWidth="1"/>
    <col min="12020" max="12020" width="11" style="2" customWidth="1"/>
    <col min="12021" max="12021" width="11.7109375" style="2" customWidth="1"/>
    <col min="12022" max="12022" width="10.5703125" style="2" customWidth="1"/>
    <col min="12023" max="12023" width="10.140625" style="2" customWidth="1"/>
    <col min="12024" max="12272" width="11.42578125" style="2"/>
    <col min="12273" max="12273" width="19" style="2" customWidth="1"/>
    <col min="12274" max="12274" width="11.28515625" style="2" customWidth="1"/>
    <col min="12275" max="12275" width="11.140625" style="2" customWidth="1"/>
    <col min="12276" max="12276" width="11" style="2" customWidth="1"/>
    <col min="12277" max="12277" width="11.7109375" style="2" customWidth="1"/>
    <col min="12278" max="12278" width="10.5703125" style="2" customWidth="1"/>
    <col min="12279" max="12279" width="10.140625" style="2" customWidth="1"/>
    <col min="12280" max="12528" width="11.42578125" style="2"/>
    <col min="12529" max="12529" width="19" style="2" customWidth="1"/>
    <col min="12530" max="12530" width="11.28515625" style="2" customWidth="1"/>
    <col min="12531" max="12531" width="11.140625" style="2" customWidth="1"/>
    <col min="12532" max="12532" width="11" style="2" customWidth="1"/>
    <col min="12533" max="12533" width="11.7109375" style="2" customWidth="1"/>
    <col min="12534" max="12534" width="10.5703125" style="2" customWidth="1"/>
    <col min="12535" max="12535" width="10.140625" style="2" customWidth="1"/>
    <col min="12536" max="12784" width="11.42578125" style="2"/>
    <col min="12785" max="12785" width="19" style="2" customWidth="1"/>
    <col min="12786" max="12786" width="11.28515625" style="2" customWidth="1"/>
    <col min="12787" max="12787" width="11.140625" style="2" customWidth="1"/>
    <col min="12788" max="12788" width="11" style="2" customWidth="1"/>
    <col min="12789" max="12789" width="11.7109375" style="2" customWidth="1"/>
    <col min="12790" max="12790" width="10.5703125" style="2" customWidth="1"/>
    <col min="12791" max="12791" width="10.140625" style="2" customWidth="1"/>
    <col min="12792" max="13040" width="11.42578125" style="2"/>
    <col min="13041" max="13041" width="19" style="2" customWidth="1"/>
    <col min="13042" max="13042" width="11.28515625" style="2" customWidth="1"/>
    <col min="13043" max="13043" width="11.140625" style="2" customWidth="1"/>
    <col min="13044" max="13044" width="11" style="2" customWidth="1"/>
    <col min="13045" max="13045" width="11.7109375" style="2" customWidth="1"/>
    <col min="13046" max="13046" width="10.5703125" style="2" customWidth="1"/>
    <col min="13047" max="13047" width="10.140625" style="2" customWidth="1"/>
    <col min="13048" max="13296" width="11.42578125" style="2"/>
    <col min="13297" max="13297" width="19" style="2" customWidth="1"/>
    <col min="13298" max="13298" width="11.28515625" style="2" customWidth="1"/>
    <col min="13299" max="13299" width="11.140625" style="2" customWidth="1"/>
    <col min="13300" max="13300" width="11" style="2" customWidth="1"/>
    <col min="13301" max="13301" width="11.7109375" style="2" customWidth="1"/>
    <col min="13302" max="13302" width="10.5703125" style="2" customWidth="1"/>
    <col min="13303" max="13303" width="10.140625" style="2" customWidth="1"/>
    <col min="13304" max="13552" width="11.42578125" style="2"/>
    <col min="13553" max="13553" width="19" style="2" customWidth="1"/>
    <col min="13554" max="13554" width="11.28515625" style="2" customWidth="1"/>
    <col min="13555" max="13555" width="11.140625" style="2" customWidth="1"/>
    <col min="13556" max="13556" width="11" style="2" customWidth="1"/>
    <col min="13557" max="13557" width="11.7109375" style="2" customWidth="1"/>
    <col min="13558" max="13558" width="10.5703125" style="2" customWidth="1"/>
    <col min="13559" max="13559" width="10.140625" style="2" customWidth="1"/>
    <col min="13560" max="13808" width="11.42578125" style="2"/>
    <col min="13809" max="13809" width="19" style="2" customWidth="1"/>
    <col min="13810" max="13810" width="11.28515625" style="2" customWidth="1"/>
    <col min="13811" max="13811" width="11.140625" style="2" customWidth="1"/>
    <col min="13812" max="13812" width="11" style="2" customWidth="1"/>
    <col min="13813" max="13813" width="11.7109375" style="2" customWidth="1"/>
    <col min="13814" max="13814" width="10.5703125" style="2" customWidth="1"/>
    <col min="13815" max="13815" width="10.140625" style="2" customWidth="1"/>
    <col min="13816" max="14064" width="11.42578125" style="2"/>
    <col min="14065" max="14065" width="19" style="2" customWidth="1"/>
    <col min="14066" max="14066" width="11.28515625" style="2" customWidth="1"/>
    <col min="14067" max="14067" width="11.140625" style="2" customWidth="1"/>
    <col min="14068" max="14068" width="11" style="2" customWidth="1"/>
    <col min="14069" max="14069" width="11.7109375" style="2" customWidth="1"/>
    <col min="14070" max="14070" width="10.5703125" style="2" customWidth="1"/>
    <col min="14071" max="14071" width="10.140625" style="2" customWidth="1"/>
    <col min="14072" max="14320" width="11.42578125" style="2"/>
    <col min="14321" max="14321" width="19" style="2" customWidth="1"/>
    <col min="14322" max="14322" width="11.28515625" style="2" customWidth="1"/>
    <col min="14323" max="14323" width="11.140625" style="2" customWidth="1"/>
    <col min="14324" max="14324" width="11" style="2" customWidth="1"/>
    <col min="14325" max="14325" width="11.7109375" style="2" customWidth="1"/>
    <col min="14326" max="14326" width="10.5703125" style="2" customWidth="1"/>
    <col min="14327" max="14327" width="10.140625" style="2" customWidth="1"/>
    <col min="14328" max="14576" width="11.42578125" style="2"/>
    <col min="14577" max="14577" width="19" style="2" customWidth="1"/>
    <col min="14578" max="14578" width="11.28515625" style="2" customWidth="1"/>
    <col min="14579" max="14579" width="11.140625" style="2" customWidth="1"/>
    <col min="14580" max="14580" width="11" style="2" customWidth="1"/>
    <col min="14581" max="14581" width="11.7109375" style="2" customWidth="1"/>
    <col min="14582" max="14582" width="10.5703125" style="2" customWidth="1"/>
    <col min="14583" max="14583" width="10.140625" style="2" customWidth="1"/>
    <col min="14584" max="14832" width="11.42578125" style="2"/>
    <col min="14833" max="14833" width="19" style="2" customWidth="1"/>
    <col min="14834" max="14834" width="11.28515625" style="2" customWidth="1"/>
    <col min="14835" max="14835" width="11.140625" style="2" customWidth="1"/>
    <col min="14836" max="14836" width="11" style="2" customWidth="1"/>
    <col min="14837" max="14837" width="11.7109375" style="2" customWidth="1"/>
    <col min="14838" max="14838" width="10.5703125" style="2" customWidth="1"/>
    <col min="14839" max="14839" width="10.140625" style="2" customWidth="1"/>
    <col min="14840" max="15088" width="11.42578125" style="2"/>
    <col min="15089" max="15089" width="19" style="2" customWidth="1"/>
    <col min="15090" max="15090" width="11.28515625" style="2" customWidth="1"/>
    <col min="15091" max="15091" width="11.140625" style="2" customWidth="1"/>
    <col min="15092" max="15092" width="11" style="2" customWidth="1"/>
    <col min="15093" max="15093" width="11.7109375" style="2" customWidth="1"/>
    <col min="15094" max="15094" width="10.5703125" style="2" customWidth="1"/>
    <col min="15095" max="15095" width="10.140625" style="2" customWidth="1"/>
    <col min="15096" max="15344" width="11.42578125" style="2"/>
    <col min="15345" max="15345" width="19" style="2" customWidth="1"/>
    <col min="15346" max="15346" width="11.28515625" style="2" customWidth="1"/>
    <col min="15347" max="15347" width="11.140625" style="2" customWidth="1"/>
    <col min="15348" max="15348" width="11" style="2" customWidth="1"/>
    <col min="15349" max="15349" width="11.7109375" style="2" customWidth="1"/>
    <col min="15350" max="15350" width="10.5703125" style="2" customWidth="1"/>
    <col min="15351" max="15351" width="10.140625" style="2" customWidth="1"/>
    <col min="15352" max="15600" width="11.42578125" style="2"/>
    <col min="15601" max="15601" width="19" style="2" customWidth="1"/>
    <col min="15602" max="15602" width="11.28515625" style="2" customWidth="1"/>
    <col min="15603" max="15603" width="11.140625" style="2" customWidth="1"/>
    <col min="15604" max="15604" width="11" style="2" customWidth="1"/>
    <col min="15605" max="15605" width="11.7109375" style="2" customWidth="1"/>
    <col min="15606" max="15606" width="10.5703125" style="2" customWidth="1"/>
    <col min="15607" max="15607" width="10.140625" style="2" customWidth="1"/>
    <col min="15608" max="15856" width="11.42578125" style="2"/>
    <col min="15857" max="15857" width="19" style="2" customWidth="1"/>
    <col min="15858" max="15858" width="11.28515625" style="2" customWidth="1"/>
    <col min="15859" max="15859" width="11.140625" style="2" customWidth="1"/>
    <col min="15860" max="15860" width="11" style="2" customWidth="1"/>
    <col min="15861" max="15861" width="11.7109375" style="2" customWidth="1"/>
    <col min="15862" max="15862" width="10.5703125" style="2" customWidth="1"/>
    <col min="15863" max="15863" width="10.140625" style="2" customWidth="1"/>
    <col min="15864" max="16112" width="11.42578125" style="2"/>
    <col min="16113" max="16113" width="19" style="2" customWidth="1"/>
    <col min="16114" max="16114" width="11.28515625" style="2" customWidth="1"/>
    <col min="16115" max="16115" width="11.140625" style="2" customWidth="1"/>
    <col min="16116" max="16116" width="11" style="2" customWidth="1"/>
    <col min="16117" max="16117" width="11.7109375" style="2" customWidth="1"/>
    <col min="16118" max="16118" width="10.5703125" style="2" customWidth="1"/>
    <col min="16119" max="16119" width="10.140625" style="2" customWidth="1"/>
    <col min="16120" max="16384" width="11.42578125" style="2"/>
  </cols>
  <sheetData>
    <row r="5" spans="1:27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7">
      <c r="A9" s="4" t="s">
        <v>3</v>
      </c>
      <c r="B9" s="5"/>
      <c r="C9" s="5"/>
      <c r="D9" s="6"/>
      <c r="E9" s="6"/>
      <c r="F9" s="7"/>
      <c r="G9" s="8" t="s">
        <v>4</v>
      </c>
      <c r="H9" s="6" t="s">
        <v>4</v>
      </c>
      <c r="I9" s="7"/>
      <c r="J9" s="8"/>
      <c r="K9" s="8" t="s">
        <v>5</v>
      </c>
      <c r="L9" s="9" t="s">
        <v>6</v>
      </c>
      <c r="M9" s="10" t="s">
        <v>7</v>
      </c>
      <c r="N9" s="4" t="s">
        <v>8</v>
      </c>
      <c r="O9" s="4" t="s">
        <v>9</v>
      </c>
      <c r="P9" s="4" t="s">
        <v>10</v>
      </c>
    </row>
    <row r="10" spans="1:27">
      <c r="A10" s="11"/>
      <c r="B10" s="12" t="s">
        <v>11</v>
      </c>
      <c r="C10" s="12" t="s">
        <v>12</v>
      </c>
      <c r="D10" s="13" t="s">
        <v>13</v>
      </c>
      <c r="E10" s="12" t="s">
        <v>12</v>
      </c>
      <c r="F10" s="14" t="s">
        <v>14</v>
      </c>
      <c r="G10" s="15" t="s">
        <v>15</v>
      </c>
      <c r="H10" s="13" t="s">
        <v>16</v>
      </c>
      <c r="I10" s="14" t="s">
        <v>7</v>
      </c>
      <c r="J10" s="12" t="s">
        <v>12</v>
      </c>
      <c r="K10" s="15" t="s">
        <v>17</v>
      </c>
      <c r="L10" s="16"/>
      <c r="M10" s="17" t="s">
        <v>18</v>
      </c>
      <c r="N10" s="11"/>
      <c r="O10" s="11"/>
      <c r="P10" s="11"/>
    </row>
    <row r="11" spans="1:27">
      <c r="A11" s="11"/>
      <c r="B11" s="12" t="s">
        <v>19</v>
      </c>
      <c r="C11" s="12" t="s">
        <v>11</v>
      </c>
      <c r="D11" s="13" t="s">
        <v>20</v>
      </c>
      <c r="E11" s="13" t="s">
        <v>13</v>
      </c>
      <c r="F11" s="14" t="s">
        <v>15</v>
      </c>
      <c r="G11" s="15" t="s">
        <v>21</v>
      </c>
      <c r="H11" s="13" t="s">
        <v>22</v>
      </c>
      <c r="I11" s="14" t="s">
        <v>23</v>
      </c>
      <c r="J11" s="14" t="s">
        <v>7</v>
      </c>
      <c r="K11" s="15" t="s">
        <v>24</v>
      </c>
      <c r="L11" s="16"/>
      <c r="M11" s="17" t="s">
        <v>25</v>
      </c>
      <c r="N11" s="11"/>
      <c r="O11" s="11"/>
      <c r="P11" s="11"/>
    </row>
    <row r="12" spans="1:27">
      <c r="A12" s="11"/>
      <c r="B12" s="12" t="s">
        <v>26</v>
      </c>
      <c r="C12" s="12" t="s">
        <v>19</v>
      </c>
      <c r="D12" s="13" t="s">
        <v>27</v>
      </c>
      <c r="E12" s="13" t="s">
        <v>20</v>
      </c>
      <c r="F12" s="14" t="s">
        <v>28</v>
      </c>
      <c r="G12" s="15" t="s">
        <v>29</v>
      </c>
      <c r="H12" s="13" t="s">
        <v>30</v>
      </c>
      <c r="I12" s="14" t="s">
        <v>31</v>
      </c>
      <c r="J12" s="14" t="s">
        <v>23</v>
      </c>
      <c r="K12" s="15" t="s">
        <v>32</v>
      </c>
      <c r="L12" s="16"/>
      <c r="M12" s="17" t="s">
        <v>15</v>
      </c>
      <c r="N12" s="11"/>
      <c r="O12" s="11"/>
      <c r="P12" s="11"/>
    </row>
    <row r="13" spans="1:27">
      <c r="A13" s="11"/>
      <c r="B13" s="12"/>
      <c r="C13" s="12" t="s">
        <v>26</v>
      </c>
      <c r="D13" s="18"/>
      <c r="E13" s="13" t="s">
        <v>27</v>
      </c>
      <c r="F13" s="14" t="s">
        <v>33</v>
      </c>
      <c r="G13" s="15" t="s">
        <v>34</v>
      </c>
      <c r="H13" s="13" t="s">
        <v>35</v>
      </c>
      <c r="I13" s="14" t="s">
        <v>36</v>
      </c>
      <c r="J13" s="14" t="s">
        <v>31</v>
      </c>
      <c r="K13" s="15" t="s">
        <v>37</v>
      </c>
      <c r="L13" s="16"/>
      <c r="M13" s="17" t="s">
        <v>28</v>
      </c>
      <c r="N13" s="11"/>
      <c r="O13" s="11"/>
      <c r="P13" s="11"/>
    </row>
    <row r="14" spans="1:27">
      <c r="A14" s="19"/>
      <c r="B14" s="20"/>
      <c r="C14" s="20"/>
      <c r="D14" s="21"/>
      <c r="E14" s="21"/>
      <c r="F14" s="22"/>
      <c r="G14" s="23"/>
      <c r="H14" s="21"/>
      <c r="I14" s="22"/>
      <c r="J14" s="14" t="s">
        <v>36</v>
      </c>
      <c r="K14" s="24" t="s">
        <v>38</v>
      </c>
      <c r="L14" s="25"/>
      <c r="M14" s="26" t="s">
        <v>33</v>
      </c>
      <c r="N14" s="19"/>
      <c r="O14" s="19"/>
      <c r="P14" s="19"/>
    </row>
    <row r="15" spans="1:27" ht="18.75" customHeight="1">
      <c r="A15" s="27" t="s">
        <v>39</v>
      </c>
      <c r="B15" s="28">
        <f>B35</f>
        <v>113225330.99012782</v>
      </c>
      <c r="C15" s="28"/>
      <c r="D15" s="28">
        <f t="shared" ref="D15:O15" si="0">D35</f>
        <v>20093765.633597542</v>
      </c>
      <c r="E15" s="28"/>
      <c r="F15" s="28">
        <f t="shared" si="0"/>
        <v>7430084.2000000002</v>
      </c>
      <c r="G15" s="28">
        <f t="shared" si="0"/>
        <v>2102.6</v>
      </c>
      <c r="H15" s="28">
        <f t="shared" si="0"/>
        <v>2825569.3151431186</v>
      </c>
      <c r="I15" s="28">
        <f t="shared" si="0"/>
        <v>5071864.7312594559</v>
      </c>
      <c r="J15" s="28"/>
      <c r="K15" s="28">
        <f t="shared" si="0"/>
        <v>7335750.3958958089</v>
      </c>
      <c r="L15" s="28">
        <f t="shared" si="0"/>
        <v>0</v>
      </c>
      <c r="M15" s="28">
        <f t="shared" si="0"/>
        <v>735560.08322209201</v>
      </c>
      <c r="N15" s="28">
        <f t="shared" si="0"/>
        <v>0</v>
      </c>
      <c r="O15" s="28">
        <f t="shared" si="0"/>
        <v>10940788.383838695</v>
      </c>
      <c r="P15" s="28">
        <f>SUM(B15:O15)</f>
        <v>167660816.33308449</v>
      </c>
      <c r="Q15" s="29"/>
      <c r="R15" s="30"/>
      <c r="S15" s="30"/>
      <c r="T15" s="30"/>
      <c r="U15" s="30"/>
      <c r="V15" s="30"/>
      <c r="W15" s="30"/>
      <c r="X15" s="30"/>
      <c r="Y15" s="30"/>
      <c r="Z15" s="30"/>
      <c r="AA15" s="31"/>
    </row>
    <row r="16" spans="1:27" ht="18.75" customHeight="1">
      <c r="A16" s="27" t="s">
        <v>40</v>
      </c>
      <c r="B16" s="28">
        <f>B47</f>
        <v>63592148.444300734</v>
      </c>
      <c r="C16" s="28"/>
      <c r="D16" s="28">
        <f>D47</f>
        <v>11967494.215266328</v>
      </c>
      <c r="E16" s="28"/>
      <c r="F16" s="28">
        <f t="shared" ref="F16:O16" si="1">F47</f>
        <v>0</v>
      </c>
      <c r="G16" s="28">
        <f t="shared" si="1"/>
        <v>0</v>
      </c>
      <c r="H16" s="28">
        <f t="shared" si="1"/>
        <v>1586959.2916098782</v>
      </c>
      <c r="I16" s="28">
        <f t="shared" si="1"/>
        <v>3020712.8521511741</v>
      </c>
      <c r="J16" s="28"/>
      <c r="K16" s="28">
        <f t="shared" si="1"/>
        <v>1442802.0612952439</v>
      </c>
      <c r="L16" s="28">
        <f t="shared" si="1"/>
        <v>0</v>
      </c>
      <c r="M16" s="28">
        <f t="shared" si="1"/>
        <v>0</v>
      </c>
      <c r="N16" s="28">
        <f t="shared" si="1"/>
        <v>0</v>
      </c>
      <c r="O16" s="28">
        <f t="shared" si="1"/>
        <v>8863592.3286228254</v>
      </c>
      <c r="P16" s="28">
        <f>SUM(B16:O16)</f>
        <v>90473709.193246186</v>
      </c>
      <c r="Q16" s="29"/>
      <c r="R16" s="30"/>
      <c r="S16" s="30"/>
      <c r="T16" s="30"/>
      <c r="U16" s="30"/>
      <c r="V16" s="30"/>
      <c r="W16" s="30"/>
      <c r="X16" s="30"/>
      <c r="Y16" s="30"/>
      <c r="Z16" s="30"/>
      <c r="AA16" s="31"/>
    </row>
    <row r="17" spans="1:27" ht="18.75" customHeight="1">
      <c r="A17" s="27" t="s">
        <v>41</v>
      </c>
      <c r="B17" s="28">
        <f>B59</f>
        <v>65073318.857523002</v>
      </c>
      <c r="C17" s="28"/>
      <c r="D17" s="28">
        <f t="shared" ref="D17:O17" si="2">D59</f>
        <v>11656537.995489363</v>
      </c>
      <c r="E17" s="28"/>
      <c r="F17" s="28">
        <f t="shared" si="2"/>
        <v>0</v>
      </c>
      <c r="G17" s="28">
        <f t="shared" si="2"/>
        <v>0</v>
      </c>
      <c r="H17" s="28">
        <f t="shared" si="2"/>
        <v>1623922.8977646553</v>
      </c>
      <c r="I17" s="28">
        <f t="shared" si="2"/>
        <v>2942224.430407987</v>
      </c>
      <c r="J17" s="28"/>
      <c r="K17" s="28">
        <f t="shared" si="2"/>
        <v>1320680.3934865226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8808821.9882870074</v>
      </c>
      <c r="P17" s="28">
        <f>SUM(B17:O17)</f>
        <v>91425506.562958539</v>
      </c>
      <c r="Q17" s="29"/>
      <c r="R17" s="30"/>
      <c r="S17" s="30"/>
      <c r="T17" s="30"/>
      <c r="U17" s="30"/>
      <c r="V17" s="30"/>
      <c r="W17" s="30"/>
      <c r="X17" s="30"/>
      <c r="Y17" s="30"/>
      <c r="Z17" s="30"/>
      <c r="AA17" s="31"/>
    </row>
    <row r="18" spans="1:27" ht="18.75" customHeight="1">
      <c r="A18" s="27" t="s">
        <v>42</v>
      </c>
      <c r="B18" s="28">
        <f>B71</f>
        <v>168496714.84477153</v>
      </c>
      <c r="C18" s="28"/>
      <c r="D18" s="28">
        <f t="shared" ref="D18:O18" si="3">D71</f>
        <v>25873615.022677355</v>
      </c>
      <c r="E18" s="28"/>
      <c r="F18" s="28">
        <f t="shared" si="3"/>
        <v>859664.60000000009</v>
      </c>
      <c r="G18" s="28">
        <f t="shared" si="3"/>
        <v>1452.45</v>
      </c>
      <c r="H18" s="28">
        <f t="shared" si="3"/>
        <v>4204881.211730307</v>
      </c>
      <c r="I18" s="28">
        <f t="shared" si="3"/>
        <v>6530754.7197786393</v>
      </c>
      <c r="J18" s="28"/>
      <c r="K18" s="28">
        <f t="shared" si="3"/>
        <v>8344961.4749450125</v>
      </c>
      <c r="L18" s="28">
        <f t="shared" si="3"/>
        <v>0</v>
      </c>
      <c r="M18" s="28">
        <f t="shared" si="3"/>
        <v>80555.31677790801</v>
      </c>
      <c r="N18" s="28">
        <f t="shared" si="3"/>
        <v>120553007.12075713</v>
      </c>
      <c r="O18" s="28">
        <f t="shared" si="3"/>
        <v>16347645.995307213</v>
      </c>
      <c r="P18" s="28">
        <f>SUM(B18:O18)</f>
        <v>351293252.7567451</v>
      </c>
      <c r="Q18" s="29"/>
      <c r="R18" s="30"/>
      <c r="S18" s="30"/>
      <c r="T18" s="30"/>
      <c r="U18" s="30"/>
      <c r="V18" s="30"/>
      <c r="W18" s="30"/>
      <c r="X18" s="30"/>
      <c r="Y18" s="30"/>
      <c r="Z18" s="30"/>
      <c r="AA18" s="31"/>
    </row>
    <row r="19" spans="1:27" ht="18.75" customHeight="1">
      <c r="A19" s="27" t="s">
        <v>43</v>
      </c>
      <c r="B19" s="28">
        <f>B83</f>
        <v>38236766.204549566</v>
      </c>
      <c r="C19" s="28"/>
      <c r="D19" s="28">
        <f t="shared" ref="D19:N19" si="4">D83</f>
        <v>10357208.659047004</v>
      </c>
      <c r="E19" s="28"/>
      <c r="F19" s="28">
        <f t="shared" si="4"/>
        <v>0</v>
      </c>
      <c r="G19" s="28">
        <f t="shared" si="4"/>
        <v>144.976</v>
      </c>
      <c r="H19" s="28">
        <f t="shared" si="4"/>
        <v>954209.36837776145</v>
      </c>
      <c r="I19" s="28">
        <f t="shared" si="4"/>
        <v>2614261.6664027437</v>
      </c>
      <c r="J19" s="28"/>
      <c r="K19" s="28">
        <f t="shared" si="4"/>
        <v>369780.87437741173</v>
      </c>
      <c r="L19" s="28">
        <f t="shared" si="4"/>
        <v>0</v>
      </c>
      <c r="M19" s="28">
        <f t="shared" si="4"/>
        <v>0</v>
      </c>
      <c r="N19" s="28">
        <f t="shared" si="4"/>
        <v>0</v>
      </c>
      <c r="O19" s="28">
        <f>O83</f>
        <v>8918761.1039442699</v>
      </c>
      <c r="P19" s="28">
        <f>SUM(B19:O19)</f>
        <v>61451132.852698766</v>
      </c>
      <c r="Q19" s="29"/>
      <c r="R19" s="30"/>
      <c r="S19" s="30"/>
      <c r="T19" s="30"/>
      <c r="U19" s="30"/>
      <c r="V19" s="30"/>
      <c r="W19" s="30"/>
      <c r="X19" s="30"/>
      <c r="Y19" s="30"/>
      <c r="Z19" s="30"/>
      <c r="AA19" s="31"/>
    </row>
    <row r="20" spans="1:27" ht="18.75" customHeight="1">
      <c r="A20" s="32" t="s">
        <v>44</v>
      </c>
      <c r="B20" s="33">
        <f>SUM(B15:B19)</f>
        <v>448624279.34127259</v>
      </c>
      <c r="C20" s="33"/>
      <c r="D20" s="33">
        <f t="shared" ref="D20:O20" si="5">SUM(D15:D19)</f>
        <v>79948621.526077598</v>
      </c>
      <c r="E20" s="33"/>
      <c r="F20" s="33">
        <f t="shared" si="5"/>
        <v>8289748.8000000007</v>
      </c>
      <c r="G20" s="33">
        <f t="shared" si="5"/>
        <v>3700.0260000000003</v>
      </c>
      <c r="H20" s="33">
        <f t="shared" si="5"/>
        <v>11195542.084625721</v>
      </c>
      <c r="I20" s="33">
        <f t="shared" si="5"/>
        <v>20179818.399999999</v>
      </c>
      <c r="J20" s="33"/>
      <c r="K20" s="33">
        <f t="shared" si="5"/>
        <v>18813975.199999999</v>
      </c>
      <c r="L20" s="33">
        <f t="shared" si="5"/>
        <v>0</v>
      </c>
      <c r="M20" s="33">
        <f t="shared" si="5"/>
        <v>816115.4</v>
      </c>
      <c r="N20" s="33">
        <f t="shared" si="5"/>
        <v>120553007.12075713</v>
      </c>
      <c r="O20" s="33">
        <f t="shared" si="5"/>
        <v>53879609.800000012</v>
      </c>
      <c r="P20" s="33">
        <f>SUM(P15:P19)</f>
        <v>762304417.69873309</v>
      </c>
      <c r="Q20" s="29"/>
      <c r="R20" s="30"/>
      <c r="S20" s="30"/>
      <c r="U20" s="31"/>
      <c r="AA20" s="31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7" ht="14.25" hidden="1" customHeight="1">
      <c r="A22" s="3"/>
      <c r="B22" s="34">
        <f>B20-[1]Acumulado.!B233</f>
        <v>-402803781.52741301</v>
      </c>
      <c r="C22" s="34"/>
      <c r="D22" s="34">
        <f>D20-[1]Acumulado.!D233</f>
        <v>-78295247.542251647</v>
      </c>
      <c r="E22" s="34"/>
      <c r="F22" s="34">
        <f>F20-[1]Acumulado.!F233</f>
        <v>-9235733.6000000015</v>
      </c>
      <c r="G22" s="34">
        <f>G20-[1]Acumulado.!G233</f>
        <v>-2042.3539999999998</v>
      </c>
      <c r="H22" s="34">
        <f>H20-[1]Acumulado.!H233</f>
        <v>-15739066.432527192</v>
      </c>
      <c r="I22" s="34">
        <f>I20-[1]Acumulado.!I233</f>
        <v>-15871566.199999996</v>
      </c>
      <c r="J22" s="34"/>
      <c r="K22" s="34">
        <f>K20-[1]Acumulado.!K233</f>
        <v>-21268576.800000001</v>
      </c>
      <c r="L22" s="34"/>
      <c r="M22" s="34">
        <f>M20-[1]Acumulado.!M233</f>
        <v>-816114.6</v>
      </c>
      <c r="N22" s="34"/>
      <c r="O22" s="34">
        <f>O20-[1]Acumulado.!O233</f>
        <v>-57366587.400000006</v>
      </c>
      <c r="P22" s="34">
        <f>P20-[1]Acumulado.!P233</f>
        <v>-626586299.34630704</v>
      </c>
      <c r="Q22" s="29">
        <f>P22-O22</f>
        <v>-569219711.94630706</v>
      </c>
    </row>
    <row r="23" spans="1:27" ht="14.25" hidden="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27" ht="14.25" hidden="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6" spans="1:27" ht="12.75" customHeight="1">
      <c r="A26" s="4" t="s">
        <v>45</v>
      </c>
      <c r="B26" s="5"/>
      <c r="C26" s="5"/>
      <c r="D26" s="6"/>
      <c r="E26" s="6"/>
      <c r="F26" s="7"/>
      <c r="G26" s="8" t="s">
        <v>4</v>
      </c>
      <c r="H26" s="6" t="s">
        <v>4</v>
      </c>
      <c r="I26" s="7"/>
      <c r="J26" s="8"/>
      <c r="K26" s="8" t="s">
        <v>5</v>
      </c>
      <c r="L26" s="9" t="s">
        <v>6</v>
      </c>
      <c r="M26" s="35" t="s">
        <v>7</v>
      </c>
      <c r="N26" s="4" t="s">
        <v>8</v>
      </c>
      <c r="O26" s="4" t="s">
        <v>9</v>
      </c>
      <c r="P26" s="4" t="s">
        <v>10</v>
      </c>
    </row>
    <row r="27" spans="1:27" ht="12.75" customHeight="1">
      <c r="A27" s="11"/>
      <c r="B27" s="12" t="s">
        <v>11</v>
      </c>
      <c r="C27" s="12"/>
      <c r="D27" s="13" t="s">
        <v>13</v>
      </c>
      <c r="E27" s="13"/>
      <c r="F27" s="14" t="s">
        <v>14</v>
      </c>
      <c r="G27" s="15" t="s">
        <v>15</v>
      </c>
      <c r="H27" s="13" t="s">
        <v>16</v>
      </c>
      <c r="I27" s="14" t="s">
        <v>7</v>
      </c>
      <c r="J27" s="15"/>
      <c r="K27" s="15" t="s">
        <v>17</v>
      </c>
      <c r="L27" s="16"/>
      <c r="M27" s="36" t="s">
        <v>18</v>
      </c>
      <c r="N27" s="11"/>
      <c r="O27" s="11"/>
      <c r="P27" s="11"/>
    </row>
    <row r="28" spans="1:27" ht="12.75" customHeight="1">
      <c r="A28" s="11"/>
      <c r="B28" s="12" t="s">
        <v>19</v>
      </c>
      <c r="C28" s="12"/>
      <c r="D28" s="13" t="s">
        <v>20</v>
      </c>
      <c r="E28" s="13"/>
      <c r="F28" s="14" t="s">
        <v>15</v>
      </c>
      <c r="G28" s="15" t="s">
        <v>21</v>
      </c>
      <c r="H28" s="13" t="s">
        <v>22</v>
      </c>
      <c r="I28" s="14" t="s">
        <v>23</v>
      </c>
      <c r="J28" s="15"/>
      <c r="K28" s="15" t="s">
        <v>24</v>
      </c>
      <c r="L28" s="16"/>
      <c r="M28" s="36" t="s">
        <v>25</v>
      </c>
      <c r="N28" s="11"/>
      <c r="O28" s="11"/>
      <c r="P28" s="11"/>
    </row>
    <row r="29" spans="1:27" ht="12.75" customHeight="1">
      <c r="A29" s="11"/>
      <c r="B29" s="12" t="s">
        <v>26</v>
      </c>
      <c r="C29" s="12"/>
      <c r="D29" s="13" t="s">
        <v>27</v>
      </c>
      <c r="E29" s="13"/>
      <c r="F29" s="14" t="s">
        <v>28</v>
      </c>
      <c r="G29" s="15" t="s">
        <v>29</v>
      </c>
      <c r="H29" s="13" t="s">
        <v>30</v>
      </c>
      <c r="I29" s="14" t="s">
        <v>31</v>
      </c>
      <c r="J29" s="15"/>
      <c r="K29" s="15" t="s">
        <v>32</v>
      </c>
      <c r="L29" s="16"/>
      <c r="M29" s="36" t="s">
        <v>15</v>
      </c>
      <c r="N29" s="11"/>
      <c r="O29" s="11"/>
      <c r="P29" s="11"/>
    </row>
    <row r="30" spans="1:27" ht="12.75" customHeight="1">
      <c r="A30" s="11"/>
      <c r="B30" s="12"/>
      <c r="C30" s="12"/>
      <c r="D30" s="18"/>
      <c r="E30" s="18"/>
      <c r="F30" s="14" t="s">
        <v>33</v>
      </c>
      <c r="G30" s="15" t="s">
        <v>34</v>
      </c>
      <c r="H30" s="13" t="s">
        <v>35</v>
      </c>
      <c r="I30" s="14" t="s">
        <v>36</v>
      </c>
      <c r="J30" s="15"/>
      <c r="K30" s="15" t="s">
        <v>37</v>
      </c>
      <c r="L30" s="16"/>
      <c r="M30" s="36" t="s">
        <v>28</v>
      </c>
      <c r="N30" s="11"/>
      <c r="O30" s="11"/>
      <c r="P30" s="11"/>
    </row>
    <row r="31" spans="1:27" ht="12.75" customHeight="1">
      <c r="A31" s="19"/>
      <c r="B31" s="20"/>
      <c r="C31" s="20"/>
      <c r="D31" s="21"/>
      <c r="E31" s="21"/>
      <c r="F31" s="22"/>
      <c r="G31" s="23"/>
      <c r="H31" s="21"/>
      <c r="I31" s="22"/>
      <c r="J31" s="23"/>
      <c r="K31" s="24" t="s">
        <v>38</v>
      </c>
      <c r="L31" s="25"/>
      <c r="M31" s="37" t="s">
        <v>33</v>
      </c>
      <c r="N31" s="19"/>
      <c r="O31" s="19"/>
      <c r="P31" s="19"/>
    </row>
    <row r="32" spans="1:27" ht="18.75" customHeight="1">
      <c r="A32" s="27" t="s">
        <v>46</v>
      </c>
      <c r="B32" s="28">
        <v>42635966</v>
      </c>
      <c r="C32" s="28"/>
      <c r="D32" s="28">
        <v>8011371</v>
      </c>
      <c r="E32" s="28"/>
      <c r="F32" s="28">
        <v>2861051</v>
      </c>
      <c r="G32" s="28">
        <v>2002</v>
      </c>
      <c r="H32" s="28">
        <v>851991</v>
      </c>
      <c r="I32" s="28">
        <v>3824298</v>
      </c>
      <c r="J32" s="28"/>
      <c r="K32" s="28">
        <v>2355439</v>
      </c>
      <c r="L32" s="28">
        <v>0</v>
      </c>
      <c r="M32" s="28">
        <v>245187</v>
      </c>
      <c r="N32" s="28">
        <v>0</v>
      </c>
      <c r="O32" s="28">
        <v>3229631</v>
      </c>
      <c r="P32" s="28">
        <f>SUM(B32:O32)</f>
        <v>64016936</v>
      </c>
      <c r="R32" s="30"/>
    </row>
    <row r="33" spans="1:18" ht="18.75" customHeight="1">
      <c r="A33" s="27" t="s">
        <v>47</v>
      </c>
      <c r="B33" s="28">
        <v>37661793.893376842</v>
      </c>
      <c r="C33" s="28"/>
      <c r="D33" s="28">
        <v>7382313.4609355424</v>
      </c>
      <c r="E33" s="28"/>
      <c r="F33" s="28">
        <v>2785290.2</v>
      </c>
      <c r="G33" s="28">
        <v>100.6</v>
      </c>
      <c r="H33" s="28">
        <v>850292.53589732421</v>
      </c>
      <c r="I33" s="28">
        <v>685711.18189733999</v>
      </c>
      <c r="J33" s="28"/>
      <c r="K33" s="28">
        <v>2458637.54610842</v>
      </c>
      <c r="L33" s="28">
        <v>0</v>
      </c>
      <c r="M33" s="28">
        <v>245186.54161104601</v>
      </c>
      <c r="N33" s="28">
        <v>0</v>
      </c>
      <c r="O33" s="28">
        <v>4455840.988368215</v>
      </c>
      <c r="P33" s="28">
        <f>SUM(B33:O33)</f>
        <v>56525166.948194727</v>
      </c>
      <c r="R33" s="30"/>
    </row>
    <row r="34" spans="1:18" ht="18.75" customHeight="1">
      <c r="A34" s="27" t="s">
        <v>48</v>
      </c>
      <c r="B34" s="28">
        <v>32927571.096750971</v>
      </c>
      <c r="C34" s="28"/>
      <c r="D34" s="28">
        <v>4700081.1726620002</v>
      </c>
      <c r="E34" s="28"/>
      <c r="F34" s="28">
        <v>1783743</v>
      </c>
      <c r="G34" s="28">
        <v>0</v>
      </c>
      <c r="H34" s="28">
        <v>1123285.7792457941</v>
      </c>
      <c r="I34" s="28">
        <v>561855.54936211603</v>
      </c>
      <c r="J34" s="28"/>
      <c r="K34" s="28">
        <v>2521673.8497873885</v>
      </c>
      <c r="L34" s="28">
        <v>0</v>
      </c>
      <c r="M34" s="28">
        <v>245186.54161104601</v>
      </c>
      <c r="N34" s="28">
        <v>0</v>
      </c>
      <c r="O34" s="28">
        <v>3255316.3954704795</v>
      </c>
      <c r="P34" s="28">
        <f>SUM(B34:O34)</f>
        <v>47118713.384889796</v>
      </c>
    </row>
    <row r="35" spans="1:18" ht="18.75" customHeight="1">
      <c r="A35" s="27" t="s">
        <v>49</v>
      </c>
      <c r="B35" s="28">
        <f t="shared" ref="B35:O35" si="6">SUM(B32:B34)</f>
        <v>113225330.99012782</v>
      </c>
      <c r="C35" s="28"/>
      <c r="D35" s="28">
        <f t="shared" si="6"/>
        <v>20093765.633597542</v>
      </c>
      <c r="E35" s="28"/>
      <c r="F35" s="28">
        <f t="shared" si="6"/>
        <v>7430084.2000000002</v>
      </c>
      <c r="G35" s="28">
        <f t="shared" si="6"/>
        <v>2102.6</v>
      </c>
      <c r="H35" s="28">
        <f t="shared" si="6"/>
        <v>2825569.3151431186</v>
      </c>
      <c r="I35" s="28">
        <f t="shared" si="6"/>
        <v>5071864.7312594559</v>
      </c>
      <c r="J35" s="28"/>
      <c r="K35" s="28">
        <f t="shared" si="6"/>
        <v>7335750.3958958089</v>
      </c>
      <c r="L35" s="28">
        <f t="shared" si="6"/>
        <v>0</v>
      </c>
      <c r="M35" s="28">
        <f t="shared" si="6"/>
        <v>735560.08322209201</v>
      </c>
      <c r="N35" s="28">
        <f t="shared" si="6"/>
        <v>0</v>
      </c>
      <c r="O35" s="28">
        <f t="shared" si="6"/>
        <v>10940788.383838695</v>
      </c>
      <c r="P35" s="28">
        <f>SUM(P32:P34)</f>
        <v>167660816.33308452</v>
      </c>
    </row>
    <row r="36" spans="1:18" ht="12.75" customHeight="1">
      <c r="I36" s="29"/>
      <c r="J36" s="29"/>
    </row>
    <row r="37" spans="1:18" ht="12.75" customHeight="1">
      <c r="B37" s="29"/>
      <c r="C37" s="29"/>
      <c r="D37" s="29"/>
      <c r="E37" s="29"/>
      <c r="F37" s="29"/>
      <c r="G37" s="29"/>
      <c r="H37" s="29"/>
      <c r="I37" s="29"/>
      <c r="J37" s="29"/>
    </row>
    <row r="38" spans="1:18" ht="12.75" customHeight="1">
      <c r="A38" s="4" t="s">
        <v>50</v>
      </c>
      <c r="B38" s="5"/>
      <c r="C38" s="5"/>
      <c r="D38" s="6"/>
      <c r="E38" s="6"/>
      <c r="F38" s="7"/>
      <c r="G38" s="8" t="s">
        <v>4</v>
      </c>
      <c r="H38" s="6" t="s">
        <v>4</v>
      </c>
      <c r="I38" s="7"/>
      <c r="J38" s="8"/>
      <c r="K38" s="8" t="s">
        <v>5</v>
      </c>
      <c r="L38" s="9" t="s">
        <v>6</v>
      </c>
      <c r="M38" s="10" t="s">
        <v>7</v>
      </c>
      <c r="N38" s="4" t="s">
        <v>8</v>
      </c>
      <c r="O38" s="4" t="s">
        <v>9</v>
      </c>
      <c r="P38" s="4" t="s">
        <v>10</v>
      </c>
    </row>
    <row r="39" spans="1:18" ht="12.75" customHeight="1">
      <c r="A39" s="11"/>
      <c r="B39" s="12" t="s">
        <v>11</v>
      </c>
      <c r="C39" s="12"/>
      <c r="D39" s="13" t="s">
        <v>13</v>
      </c>
      <c r="E39" s="13"/>
      <c r="F39" s="14" t="s">
        <v>14</v>
      </c>
      <c r="G39" s="15" t="s">
        <v>15</v>
      </c>
      <c r="H39" s="13" t="s">
        <v>16</v>
      </c>
      <c r="I39" s="14" t="s">
        <v>7</v>
      </c>
      <c r="J39" s="15"/>
      <c r="K39" s="15" t="s">
        <v>17</v>
      </c>
      <c r="L39" s="16"/>
      <c r="M39" s="17" t="s">
        <v>18</v>
      </c>
      <c r="N39" s="11"/>
      <c r="O39" s="11"/>
      <c r="P39" s="11"/>
    </row>
    <row r="40" spans="1:18">
      <c r="A40" s="11"/>
      <c r="B40" s="12" t="s">
        <v>19</v>
      </c>
      <c r="C40" s="12"/>
      <c r="D40" s="13" t="s">
        <v>20</v>
      </c>
      <c r="E40" s="13"/>
      <c r="F40" s="14" t="s">
        <v>15</v>
      </c>
      <c r="G40" s="15" t="s">
        <v>21</v>
      </c>
      <c r="H40" s="13" t="s">
        <v>22</v>
      </c>
      <c r="I40" s="14" t="s">
        <v>23</v>
      </c>
      <c r="J40" s="15"/>
      <c r="K40" s="15" t="s">
        <v>24</v>
      </c>
      <c r="L40" s="16"/>
      <c r="M40" s="17" t="s">
        <v>25</v>
      </c>
      <c r="N40" s="11"/>
      <c r="O40" s="11"/>
      <c r="P40" s="11"/>
    </row>
    <row r="41" spans="1:18">
      <c r="A41" s="11"/>
      <c r="B41" s="12" t="s">
        <v>26</v>
      </c>
      <c r="C41" s="12"/>
      <c r="D41" s="13" t="s">
        <v>27</v>
      </c>
      <c r="E41" s="13"/>
      <c r="F41" s="14" t="s">
        <v>28</v>
      </c>
      <c r="G41" s="15" t="s">
        <v>29</v>
      </c>
      <c r="H41" s="13" t="s">
        <v>30</v>
      </c>
      <c r="I41" s="14" t="s">
        <v>31</v>
      </c>
      <c r="J41" s="15"/>
      <c r="K41" s="15" t="s">
        <v>32</v>
      </c>
      <c r="L41" s="16"/>
      <c r="M41" s="17" t="s">
        <v>15</v>
      </c>
      <c r="N41" s="11"/>
      <c r="O41" s="11"/>
      <c r="P41" s="11"/>
    </row>
    <row r="42" spans="1:18">
      <c r="A42" s="11"/>
      <c r="B42" s="12"/>
      <c r="C42" s="12"/>
      <c r="D42" s="18"/>
      <c r="E42" s="18"/>
      <c r="F42" s="14" t="s">
        <v>33</v>
      </c>
      <c r="G42" s="15" t="s">
        <v>34</v>
      </c>
      <c r="H42" s="13" t="s">
        <v>35</v>
      </c>
      <c r="I42" s="14" t="s">
        <v>36</v>
      </c>
      <c r="J42" s="15"/>
      <c r="K42" s="15" t="s">
        <v>37</v>
      </c>
      <c r="L42" s="16"/>
      <c r="M42" s="17" t="s">
        <v>28</v>
      </c>
      <c r="N42" s="11"/>
      <c r="O42" s="11"/>
      <c r="P42" s="11"/>
    </row>
    <row r="43" spans="1:18">
      <c r="A43" s="19"/>
      <c r="B43" s="20"/>
      <c r="C43" s="20"/>
      <c r="D43" s="21"/>
      <c r="E43" s="21"/>
      <c r="F43" s="22"/>
      <c r="G43" s="23"/>
      <c r="H43" s="21"/>
      <c r="I43" s="22"/>
      <c r="J43" s="23"/>
      <c r="K43" s="24" t="s">
        <v>38</v>
      </c>
      <c r="L43" s="25"/>
      <c r="M43" s="26" t="s">
        <v>33</v>
      </c>
      <c r="N43" s="19"/>
      <c r="O43" s="19"/>
      <c r="P43" s="19"/>
    </row>
    <row r="44" spans="1:18" ht="18.75" customHeight="1">
      <c r="A44" s="27" t="s">
        <v>46</v>
      </c>
      <c r="B44" s="28">
        <v>23946167</v>
      </c>
      <c r="C44" s="28"/>
      <c r="D44" s="28">
        <v>4771432</v>
      </c>
      <c r="E44" s="28"/>
      <c r="F44" s="28">
        <v>0</v>
      </c>
      <c r="G44" s="28">
        <v>0</v>
      </c>
      <c r="H44" s="28">
        <v>478514</v>
      </c>
      <c r="I44" s="28">
        <v>2277684</v>
      </c>
      <c r="J44" s="28"/>
      <c r="K44" s="28">
        <v>463270</v>
      </c>
      <c r="L44" s="28">
        <v>0</v>
      </c>
      <c r="M44" s="28">
        <v>0</v>
      </c>
      <c r="N44" s="28">
        <v>0</v>
      </c>
      <c r="O44" s="28">
        <v>2616460</v>
      </c>
      <c r="P44" s="28">
        <f>SUM(B44:O44)</f>
        <v>34553527</v>
      </c>
    </row>
    <row r="45" spans="1:18" ht="18.75" customHeight="1">
      <c r="A45" s="27" t="s">
        <v>47</v>
      </c>
      <c r="B45" s="28">
        <v>21152460.88507409</v>
      </c>
      <c r="C45" s="28"/>
      <c r="D45" s="28">
        <v>4396776.3484375328</v>
      </c>
      <c r="E45" s="28"/>
      <c r="F45" s="28">
        <v>0</v>
      </c>
      <c r="G45" s="28">
        <v>0</v>
      </c>
      <c r="H45" s="28">
        <v>477560.35353381193</v>
      </c>
      <c r="I45" s="28">
        <v>408397.54670120683</v>
      </c>
      <c r="J45" s="28"/>
      <c r="K45" s="28">
        <v>483567.01259726705</v>
      </c>
      <c r="L45" s="28">
        <v>0</v>
      </c>
      <c r="M45" s="28">
        <v>0</v>
      </c>
      <c r="N45" s="28">
        <v>0</v>
      </c>
      <c r="O45" s="28">
        <v>3609863.8510449636</v>
      </c>
      <c r="P45" s="28">
        <f>SUM(B45:O45)</f>
        <v>30528625.997388873</v>
      </c>
    </row>
    <row r="46" spans="1:18" ht="18.75" customHeight="1">
      <c r="A46" s="27" t="s">
        <v>48</v>
      </c>
      <c r="B46" s="28">
        <v>18493520.55922664</v>
      </c>
      <c r="C46" s="28"/>
      <c r="D46" s="28">
        <v>2799285.8668287946</v>
      </c>
      <c r="E46" s="28"/>
      <c r="F46" s="28">
        <v>0</v>
      </c>
      <c r="G46" s="28">
        <v>0</v>
      </c>
      <c r="H46" s="28">
        <v>630884.93807606644</v>
      </c>
      <c r="I46" s="28">
        <v>334631.30544996751</v>
      </c>
      <c r="J46" s="28"/>
      <c r="K46" s="28">
        <v>495965.04869797686</v>
      </c>
      <c r="L46" s="28">
        <v>0</v>
      </c>
      <c r="M46" s="28">
        <v>0</v>
      </c>
      <c r="N46" s="28">
        <v>0</v>
      </c>
      <c r="O46" s="28">
        <v>2637268.4775778614</v>
      </c>
      <c r="P46" s="28">
        <f>SUM(B46:O46)</f>
        <v>25391556.195857309</v>
      </c>
    </row>
    <row r="47" spans="1:18" ht="18.75" customHeight="1">
      <c r="A47" s="27" t="s">
        <v>49</v>
      </c>
      <c r="B47" s="28">
        <f t="shared" ref="B47:I47" si="7">SUM(B44:B46)</f>
        <v>63592148.444300734</v>
      </c>
      <c r="C47" s="28"/>
      <c r="D47" s="28">
        <f t="shared" si="7"/>
        <v>11967494.215266328</v>
      </c>
      <c r="E47" s="28"/>
      <c r="F47" s="28">
        <f t="shared" si="7"/>
        <v>0</v>
      </c>
      <c r="G47" s="28">
        <f t="shared" si="7"/>
        <v>0</v>
      </c>
      <c r="H47" s="28">
        <f t="shared" si="7"/>
        <v>1586959.2916098782</v>
      </c>
      <c r="I47" s="28">
        <f t="shared" si="7"/>
        <v>3020712.8521511741</v>
      </c>
      <c r="J47" s="28"/>
      <c r="K47" s="28">
        <f>SUM(K44:K46)</f>
        <v>1442802.0612952439</v>
      </c>
      <c r="L47" s="28">
        <f>SUM(L44:L46)</f>
        <v>0</v>
      </c>
      <c r="M47" s="28">
        <f>SUM(M44:M46)</f>
        <v>0</v>
      </c>
      <c r="N47" s="28">
        <f t="shared" ref="N47:O47" si="8">SUM(N44:N46)</f>
        <v>0</v>
      </c>
      <c r="O47" s="28">
        <f t="shared" si="8"/>
        <v>8863592.3286228254</v>
      </c>
      <c r="P47" s="28">
        <f>SUM(P44:P46)</f>
        <v>90473709.193246186</v>
      </c>
    </row>
    <row r="50" spans="1:16">
      <c r="A50" s="4" t="s">
        <v>51</v>
      </c>
      <c r="B50" s="5"/>
      <c r="C50" s="5"/>
      <c r="D50" s="6"/>
      <c r="E50" s="6"/>
      <c r="F50" s="7"/>
      <c r="G50" s="8" t="s">
        <v>4</v>
      </c>
      <c r="H50" s="6" t="s">
        <v>4</v>
      </c>
      <c r="I50" s="7"/>
      <c r="J50" s="8"/>
      <c r="K50" s="8" t="s">
        <v>5</v>
      </c>
      <c r="L50" s="9" t="s">
        <v>6</v>
      </c>
      <c r="M50" s="10" t="s">
        <v>7</v>
      </c>
      <c r="N50" s="4" t="s">
        <v>8</v>
      </c>
      <c r="O50" s="4" t="s">
        <v>9</v>
      </c>
      <c r="P50" s="4" t="s">
        <v>10</v>
      </c>
    </row>
    <row r="51" spans="1:16">
      <c r="A51" s="11"/>
      <c r="B51" s="12" t="s">
        <v>11</v>
      </c>
      <c r="C51" s="12"/>
      <c r="D51" s="13" t="s">
        <v>13</v>
      </c>
      <c r="E51" s="13"/>
      <c r="F51" s="14" t="s">
        <v>14</v>
      </c>
      <c r="G51" s="15" t="s">
        <v>15</v>
      </c>
      <c r="H51" s="13" t="s">
        <v>16</v>
      </c>
      <c r="I51" s="14" t="s">
        <v>7</v>
      </c>
      <c r="J51" s="15"/>
      <c r="K51" s="15" t="s">
        <v>17</v>
      </c>
      <c r="L51" s="16"/>
      <c r="M51" s="17" t="s">
        <v>18</v>
      </c>
      <c r="N51" s="11"/>
      <c r="O51" s="11"/>
      <c r="P51" s="11"/>
    </row>
    <row r="52" spans="1:16">
      <c r="A52" s="11"/>
      <c r="B52" s="12" t="s">
        <v>19</v>
      </c>
      <c r="C52" s="12"/>
      <c r="D52" s="13" t="s">
        <v>20</v>
      </c>
      <c r="E52" s="13"/>
      <c r="F52" s="14" t="s">
        <v>15</v>
      </c>
      <c r="G52" s="15" t="s">
        <v>21</v>
      </c>
      <c r="H52" s="13" t="s">
        <v>22</v>
      </c>
      <c r="I52" s="14" t="s">
        <v>23</v>
      </c>
      <c r="J52" s="15"/>
      <c r="K52" s="15" t="s">
        <v>24</v>
      </c>
      <c r="L52" s="16"/>
      <c r="M52" s="17" t="s">
        <v>25</v>
      </c>
      <c r="N52" s="11"/>
      <c r="O52" s="11"/>
      <c r="P52" s="11"/>
    </row>
    <row r="53" spans="1:16">
      <c r="A53" s="11"/>
      <c r="B53" s="12" t="s">
        <v>26</v>
      </c>
      <c r="C53" s="12"/>
      <c r="D53" s="13" t="s">
        <v>27</v>
      </c>
      <c r="E53" s="13"/>
      <c r="F53" s="14" t="s">
        <v>28</v>
      </c>
      <c r="G53" s="15" t="s">
        <v>29</v>
      </c>
      <c r="H53" s="13" t="s">
        <v>30</v>
      </c>
      <c r="I53" s="14" t="s">
        <v>31</v>
      </c>
      <c r="J53" s="15"/>
      <c r="K53" s="15" t="s">
        <v>32</v>
      </c>
      <c r="L53" s="16"/>
      <c r="M53" s="17" t="s">
        <v>15</v>
      </c>
      <c r="N53" s="11"/>
      <c r="O53" s="11"/>
      <c r="P53" s="11"/>
    </row>
    <row r="54" spans="1:16">
      <c r="A54" s="11"/>
      <c r="B54" s="12"/>
      <c r="C54" s="12"/>
      <c r="D54" s="18"/>
      <c r="E54" s="18"/>
      <c r="F54" s="14" t="s">
        <v>33</v>
      </c>
      <c r="G54" s="15" t="s">
        <v>34</v>
      </c>
      <c r="H54" s="13" t="s">
        <v>35</v>
      </c>
      <c r="I54" s="14" t="s">
        <v>36</v>
      </c>
      <c r="J54" s="15"/>
      <c r="K54" s="15" t="s">
        <v>37</v>
      </c>
      <c r="L54" s="16"/>
      <c r="M54" s="17" t="s">
        <v>28</v>
      </c>
      <c r="N54" s="11"/>
      <c r="O54" s="11"/>
      <c r="P54" s="11"/>
    </row>
    <row r="55" spans="1:16">
      <c r="A55" s="19"/>
      <c r="B55" s="20"/>
      <c r="C55" s="20"/>
      <c r="D55" s="21"/>
      <c r="E55" s="21"/>
      <c r="F55" s="22"/>
      <c r="G55" s="23"/>
      <c r="H55" s="21"/>
      <c r="I55" s="22"/>
      <c r="J55" s="23"/>
      <c r="K55" s="24" t="s">
        <v>38</v>
      </c>
      <c r="L55" s="25"/>
      <c r="M55" s="26" t="s">
        <v>33</v>
      </c>
      <c r="N55" s="19"/>
      <c r="O55" s="19"/>
      <c r="P55" s="19"/>
    </row>
    <row r="56" spans="1:16" ht="18.75" customHeight="1">
      <c r="A56" s="27" t="s">
        <v>46</v>
      </c>
      <c r="B56" s="28">
        <v>24503914</v>
      </c>
      <c r="C56" s="28"/>
      <c r="D56" s="28">
        <v>4647454</v>
      </c>
      <c r="E56" s="28"/>
      <c r="F56" s="28">
        <v>0</v>
      </c>
      <c r="G56" s="28">
        <v>0</v>
      </c>
      <c r="H56" s="28">
        <v>489660</v>
      </c>
      <c r="I56" s="28">
        <v>2218502</v>
      </c>
      <c r="J56" s="28"/>
      <c r="K56" s="28">
        <v>424058</v>
      </c>
      <c r="L56" s="28">
        <v>0</v>
      </c>
      <c r="M56" s="28">
        <v>0</v>
      </c>
      <c r="N56" s="28">
        <v>0</v>
      </c>
      <c r="O56" s="28">
        <v>2600292</v>
      </c>
      <c r="P56" s="28">
        <f>SUM(B56:O56)</f>
        <v>34883880</v>
      </c>
    </row>
    <row r="57" spans="1:16" ht="18.75" customHeight="1">
      <c r="A57" s="27" t="s">
        <v>47</v>
      </c>
      <c r="B57" s="28">
        <v>21645138.249007873</v>
      </c>
      <c r="C57" s="28"/>
      <c r="D57" s="28">
        <v>4282533.1151530519</v>
      </c>
      <c r="E57" s="28"/>
      <c r="F57" s="28">
        <v>0</v>
      </c>
      <c r="G57" s="28">
        <v>0</v>
      </c>
      <c r="H57" s="28">
        <v>488683.55935731716</v>
      </c>
      <c r="I57" s="28">
        <v>397785.98666195769</v>
      </c>
      <c r="J57" s="28"/>
      <c r="K57" s="28">
        <v>442636.87670699239</v>
      </c>
      <c r="L57" s="28">
        <v>0</v>
      </c>
      <c r="M57" s="28">
        <v>0</v>
      </c>
      <c r="N57" s="28">
        <v>0</v>
      </c>
      <c r="O57" s="28">
        <v>3587557.7455210676</v>
      </c>
      <c r="P57" s="28">
        <f>SUM(B57:O57)</f>
        <v>30844335.53240826</v>
      </c>
    </row>
    <row r="58" spans="1:16" ht="18.75" customHeight="1">
      <c r="A58" s="27" t="s">
        <v>52</v>
      </c>
      <c r="B58" s="28">
        <v>18924266.608515128</v>
      </c>
      <c r="C58" s="28"/>
      <c r="D58" s="28">
        <v>2726550.8803363116</v>
      </c>
      <c r="E58" s="28"/>
      <c r="F58" s="28">
        <v>0</v>
      </c>
      <c r="G58" s="28">
        <v>0</v>
      </c>
      <c r="H58" s="28">
        <v>645579.33840733813</v>
      </c>
      <c r="I58" s="28">
        <v>325936.44374602928</v>
      </c>
      <c r="J58" s="28"/>
      <c r="K58" s="28">
        <v>453985.51677953015</v>
      </c>
      <c r="L58" s="28">
        <v>0</v>
      </c>
      <c r="M58" s="28">
        <v>0</v>
      </c>
      <c r="N58" s="28">
        <v>0</v>
      </c>
      <c r="O58" s="28">
        <v>2620972.2427659398</v>
      </c>
      <c r="P58" s="28">
        <f>SUM(B58:O58)</f>
        <v>25697291.030550279</v>
      </c>
    </row>
    <row r="59" spans="1:16" ht="18.75" customHeight="1">
      <c r="A59" s="27" t="s">
        <v>49</v>
      </c>
      <c r="B59" s="28">
        <f t="shared" ref="B59:I59" si="9">SUM(B56:B58)</f>
        <v>65073318.857523002</v>
      </c>
      <c r="C59" s="28"/>
      <c r="D59" s="28">
        <f t="shared" si="9"/>
        <v>11656537.995489363</v>
      </c>
      <c r="E59" s="28"/>
      <c r="F59" s="28">
        <f t="shared" si="9"/>
        <v>0</v>
      </c>
      <c r="G59" s="28">
        <f t="shared" si="9"/>
        <v>0</v>
      </c>
      <c r="H59" s="28">
        <f t="shared" si="9"/>
        <v>1623922.8977646553</v>
      </c>
      <c r="I59" s="28">
        <f t="shared" si="9"/>
        <v>2942224.430407987</v>
      </c>
      <c r="J59" s="28"/>
      <c r="K59" s="28">
        <f>SUM(K56:K58)</f>
        <v>1320680.3934865226</v>
      </c>
      <c r="L59" s="28">
        <f>SUM(L56:L58)</f>
        <v>0</v>
      </c>
      <c r="M59" s="28">
        <f>SUM(M56:M58)</f>
        <v>0</v>
      </c>
      <c r="N59" s="28">
        <f t="shared" ref="N59:O59" si="10">SUM(N56:N58)</f>
        <v>0</v>
      </c>
      <c r="O59" s="28">
        <f t="shared" si="10"/>
        <v>8808821.9882870074</v>
      </c>
      <c r="P59" s="28">
        <f>SUM(P56:P58)</f>
        <v>91425506.562958539</v>
      </c>
    </row>
    <row r="62" spans="1:16">
      <c r="A62" s="4" t="s">
        <v>53</v>
      </c>
      <c r="B62" s="5"/>
      <c r="C62" s="5"/>
      <c r="D62" s="6"/>
      <c r="E62" s="6"/>
      <c r="F62" s="7"/>
      <c r="G62" s="8" t="s">
        <v>4</v>
      </c>
      <c r="H62" s="6" t="s">
        <v>4</v>
      </c>
      <c r="I62" s="7"/>
      <c r="J62" s="8"/>
      <c r="K62" s="8" t="s">
        <v>5</v>
      </c>
      <c r="L62" s="9" t="s">
        <v>6</v>
      </c>
      <c r="M62" s="10" t="s">
        <v>7</v>
      </c>
      <c r="N62" s="4" t="s">
        <v>8</v>
      </c>
      <c r="O62" s="4" t="s">
        <v>9</v>
      </c>
      <c r="P62" s="4" t="s">
        <v>10</v>
      </c>
    </row>
    <row r="63" spans="1:16">
      <c r="A63" s="11"/>
      <c r="B63" s="12" t="s">
        <v>11</v>
      </c>
      <c r="C63" s="12"/>
      <c r="D63" s="13" t="s">
        <v>13</v>
      </c>
      <c r="E63" s="13"/>
      <c r="F63" s="14" t="s">
        <v>14</v>
      </c>
      <c r="G63" s="15" t="s">
        <v>15</v>
      </c>
      <c r="H63" s="13" t="s">
        <v>16</v>
      </c>
      <c r="I63" s="14" t="s">
        <v>7</v>
      </c>
      <c r="J63" s="15"/>
      <c r="K63" s="15" t="s">
        <v>17</v>
      </c>
      <c r="L63" s="16"/>
      <c r="M63" s="17" t="s">
        <v>18</v>
      </c>
      <c r="N63" s="11"/>
      <c r="O63" s="11"/>
      <c r="P63" s="11"/>
    </row>
    <row r="64" spans="1:16">
      <c r="A64" s="11"/>
      <c r="B64" s="12" t="s">
        <v>19</v>
      </c>
      <c r="C64" s="12"/>
      <c r="D64" s="13" t="s">
        <v>20</v>
      </c>
      <c r="E64" s="13"/>
      <c r="F64" s="14" t="s">
        <v>15</v>
      </c>
      <c r="G64" s="15" t="s">
        <v>21</v>
      </c>
      <c r="H64" s="13" t="s">
        <v>22</v>
      </c>
      <c r="I64" s="14" t="s">
        <v>23</v>
      </c>
      <c r="J64" s="15"/>
      <c r="K64" s="15" t="s">
        <v>24</v>
      </c>
      <c r="L64" s="16"/>
      <c r="M64" s="17" t="s">
        <v>25</v>
      </c>
      <c r="N64" s="11"/>
      <c r="O64" s="11"/>
      <c r="P64" s="11"/>
    </row>
    <row r="65" spans="1:16">
      <c r="A65" s="11"/>
      <c r="B65" s="12" t="s">
        <v>26</v>
      </c>
      <c r="C65" s="12"/>
      <c r="D65" s="13" t="s">
        <v>27</v>
      </c>
      <c r="E65" s="13"/>
      <c r="F65" s="14" t="s">
        <v>28</v>
      </c>
      <c r="G65" s="15" t="s">
        <v>29</v>
      </c>
      <c r="H65" s="13" t="s">
        <v>30</v>
      </c>
      <c r="I65" s="14" t="s">
        <v>31</v>
      </c>
      <c r="J65" s="15"/>
      <c r="K65" s="15" t="s">
        <v>32</v>
      </c>
      <c r="L65" s="16"/>
      <c r="M65" s="17" t="s">
        <v>15</v>
      </c>
      <c r="N65" s="11"/>
      <c r="O65" s="11"/>
      <c r="P65" s="11"/>
    </row>
    <row r="66" spans="1:16">
      <c r="A66" s="11"/>
      <c r="B66" s="12"/>
      <c r="C66" s="12"/>
      <c r="D66" s="18"/>
      <c r="E66" s="18"/>
      <c r="F66" s="14" t="s">
        <v>33</v>
      </c>
      <c r="G66" s="15" t="s">
        <v>34</v>
      </c>
      <c r="H66" s="13" t="s">
        <v>35</v>
      </c>
      <c r="I66" s="14" t="s">
        <v>36</v>
      </c>
      <c r="J66" s="15"/>
      <c r="K66" s="15" t="s">
        <v>37</v>
      </c>
      <c r="L66" s="16"/>
      <c r="M66" s="17" t="s">
        <v>28</v>
      </c>
      <c r="N66" s="11"/>
      <c r="O66" s="11"/>
      <c r="P66" s="11"/>
    </row>
    <row r="67" spans="1:16">
      <c r="A67" s="19"/>
      <c r="B67" s="20"/>
      <c r="C67" s="20"/>
      <c r="D67" s="21"/>
      <c r="E67" s="21"/>
      <c r="F67" s="22"/>
      <c r="G67" s="23"/>
      <c r="H67" s="21"/>
      <c r="I67" s="22"/>
      <c r="J67" s="23"/>
      <c r="K67" s="24" t="s">
        <v>38</v>
      </c>
      <c r="L67" s="25"/>
      <c r="M67" s="26" t="s">
        <v>33</v>
      </c>
      <c r="N67" s="19"/>
      <c r="O67" s="19"/>
      <c r="P67" s="19"/>
    </row>
    <row r="68" spans="1:16" ht="18.75" customHeight="1">
      <c r="A68" s="27" t="s">
        <v>46</v>
      </c>
      <c r="B68" s="28">
        <v>63448878</v>
      </c>
      <c r="C68" s="28"/>
      <c r="D68" s="28">
        <v>10315793</v>
      </c>
      <c r="E68" s="28"/>
      <c r="F68" s="28">
        <v>302650</v>
      </c>
      <c r="G68" s="28">
        <v>401</v>
      </c>
      <c r="H68" s="28">
        <v>1267893</v>
      </c>
      <c r="I68" s="28">
        <v>4924333</v>
      </c>
      <c r="J68" s="28"/>
      <c r="K68" s="28">
        <v>2679487</v>
      </c>
      <c r="L68" s="28">
        <v>0</v>
      </c>
      <c r="M68" s="28">
        <v>26852</v>
      </c>
      <c r="N68" s="28">
        <v>43565109</v>
      </c>
      <c r="O68" s="28">
        <v>4825691</v>
      </c>
      <c r="P68" s="28">
        <f>SUM(B68:O68)</f>
        <v>131357087</v>
      </c>
    </row>
    <row r="69" spans="1:16" ht="18.75" customHeight="1">
      <c r="A69" s="27" t="s">
        <v>47</v>
      </c>
      <c r="B69" s="28">
        <v>56046544.415666088</v>
      </c>
      <c r="C69" s="28"/>
      <c r="D69" s="28">
        <v>9505791.0640891697</v>
      </c>
      <c r="E69" s="28"/>
      <c r="F69" s="28">
        <v>370306.4</v>
      </c>
      <c r="G69" s="28">
        <v>1051.45</v>
      </c>
      <c r="H69" s="28">
        <v>1265366.1297811801</v>
      </c>
      <c r="I69" s="28">
        <v>882951.83615783742</v>
      </c>
      <c r="J69" s="28"/>
      <c r="K69" s="28">
        <v>2796882.9965326344</v>
      </c>
      <c r="L69" s="28">
        <v>0</v>
      </c>
      <c r="M69" s="28">
        <v>26851.658388954002</v>
      </c>
      <c r="N69" s="28">
        <v>27123669.731391102</v>
      </c>
      <c r="O69" s="28">
        <v>6657885.033162972</v>
      </c>
      <c r="P69" s="28">
        <f>SUM(B69:O69)</f>
        <v>104677300.71516995</v>
      </c>
    </row>
    <row r="70" spans="1:16" ht="18.75" customHeight="1">
      <c r="A70" s="27" t="s">
        <v>48</v>
      </c>
      <c r="B70" s="28">
        <v>49001292.429105438</v>
      </c>
      <c r="C70" s="28"/>
      <c r="D70" s="28">
        <v>6052030.9585881839</v>
      </c>
      <c r="E70" s="28"/>
      <c r="F70" s="28">
        <v>186708.2</v>
      </c>
      <c r="G70" s="28">
        <v>0</v>
      </c>
      <c r="H70" s="28">
        <v>1671622.0819491267</v>
      </c>
      <c r="I70" s="28">
        <v>723469.8836208015</v>
      </c>
      <c r="J70" s="28"/>
      <c r="K70" s="28">
        <v>2868591.4784123786</v>
      </c>
      <c r="L70" s="28">
        <v>0</v>
      </c>
      <c r="M70" s="28">
        <v>26851.658388954002</v>
      </c>
      <c r="N70" s="28">
        <v>49864228.389366023</v>
      </c>
      <c r="O70" s="28">
        <v>4864069.9621442407</v>
      </c>
      <c r="P70" s="28">
        <f>SUM(B70:O70)</f>
        <v>115258865.04157515</v>
      </c>
    </row>
    <row r="71" spans="1:16" ht="18.75" customHeight="1">
      <c r="A71" s="27" t="s">
        <v>49</v>
      </c>
      <c r="B71" s="28">
        <f t="shared" ref="B71:I71" si="11">SUM(B68:B70)</f>
        <v>168496714.84477153</v>
      </c>
      <c r="C71" s="28"/>
      <c r="D71" s="28">
        <f t="shared" si="11"/>
        <v>25873615.022677355</v>
      </c>
      <c r="E71" s="28"/>
      <c r="F71" s="28">
        <f t="shared" si="11"/>
        <v>859664.60000000009</v>
      </c>
      <c r="G71" s="28">
        <f t="shared" si="11"/>
        <v>1452.45</v>
      </c>
      <c r="H71" s="28">
        <f t="shared" si="11"/>
        <v>4204881.211730307</v>
      </c>
      <c r="I71" s="28">
        <f t="shared" si="11"/>
        <v>6530754.7197786393</v>
      </c>
      <c r="J71" s="28"/>
      <c r="K71" s="28">
        <f>SUM(K68:K70)</f>
        <v>8344961.4749450125</v>
      </c>
      <c r="L71" s="28">
        <f>SUM(L68:L70)</f>
        <v>0</v>
      </c>
      <c r="M71" s="28">
        <f>SUM(M68:M70)</f>
        <v>80555.31677790801</v>
      </c>
      <c r="N71" s="28">
        <f t="shared" ref="N71:O71" si="12">SUM(N68:N70)</f>
        <v>120553007.12075713</v>
      </c>
      <c r="O71" s="28">
        <f t="shared" si="12"/>
        <v>16347645.995307213</v>
      </c>
      <c r="P71" s="28">
        <f>SUM(P68:P70)</f>
        <v>351293252.7567451</v>
      </c>
    </row>
    <row r="74" spans="1:16">
      <c r="A74" s="4" t="s">
        <v>54</v>
      </c>
      <c r="B74" s="5"/>
      <c r="C74" s="5"/>
      <c r="D74" s="6"/>
      <c r="E74" s="6"/>
      <c r="F74" s="7"/>
      <c r="G74" s="8" t="s">
        <v>4</v>
      </c>
      <c r="H74" s="6" t="s">
        <v>4</v>
      </c>
      <c r="I74" s="7"/>
      <c r="J74" s="8"/>
      <c r="K74" s="8" t="s">
        <v>5</v>
      </c>
      <c r="L74" s="9" t="s">
        <v>6</v>
      </c>
      <c r="M74" s="10" t="s">
        <v>7</v>
      </c>
      <c r="N74" s="4" t="s">
        <v>8</v>
      </c>
      <c r="O74" s="4" t="s">
        <v>9</v>
      </c>
      <c r="P74" s="4" t="s">
        <v>10</v>
      </c>
    </row>
    <row r="75" spans="1:16">
      <c r="A75" s="11"/>
      <c r="B75" s="12" t="s">
        <v>11</v>
      </c>
      <c r="C75" s="12"/>
      <c r="D75" s="13" t="s">
        <v>13</v>
      </c>
      <c r="E75" s="13"/>
      <c r="F75" s="14" t="s">
        <v>14</v>
      </c>
      <c r="G75" s="15" t="s">
        <v>15</v>
      </c>
      <c r="H75" s="13" t="s">
        <v>16</v>
      </c>
      <c r="I75" s="14" t="s">
        <v>7</v>
      </c>
      <c r="J75" s="15"/>
      <c r="K75" s="15" t="s">
        <v>17</v>
      </c>
      <c r="L75" s="16"/>
      <c r="M75" s="17" t="s">
        <v>18</v>
      </c>
      <c r="N75" s="11"/>
      <c r="O75" s="11"/>
      <c r="P75" s="11"/>
    </row>
    <row r="76" spans="1:16">
      <c r="A76" s="11"/>
      <c r="B76" s="12" t="s">
        <v>19</v>
      </c>
      <c r="C76" s="12"/>
      <c r="D76" s="13" t="s">
        <v>20</v>
      </c>
      <c r="E76" s="13"/>
      <c r="F76" s="14" t="s">
        <v>15</v>
      </c>
      <c r="G76" s="15" t="s">
        <v>21</v>
      </c>
      <c r="H76" s="13" t="s">
        <v>22</v>
      </c>
      <c r="I76" s="14" t="s">
        <v>23</v>
      </c>
      <c r="J76" s="15"/>
      <c r="K76" s="15" t="s">
        <v>24</v>
      </c>
      <c r="L76" s="16"/>
      <c r="M76" s="17" t="s">
        <v>25</v>
      </c>
      <c r="N76" s="11"/>
      <c r="O76" s="11"/>
      <c r="P76" s="11"/>
    </row>
    <row r="77" spans="1:16">
      <c r="A77" s="11"/>
      <c r="B77" s="12" t="s">
        <v>26</v>
      </c>
      <c r="C77" s="12"/>
      <c r="D77" s="13" t="s">
        <v>27</v>
      </c>
      <c r="E77" s="13"/>
      <c r="F77" s="14" t="s">
        <v>28</v>
      </c>
      <c r="G77" s="15" t="s">
        <v>29</v>
      </c>
      <c r="H77" s="13" t="s">
        <v>30</v>
      </c>
      <c r="I77" s="14" t="s">
        <v>31</v>
      </c>
      <c r="J77" s="15"/>
      <c r="K77" s="15" t="s">
        <v>32</v>
      </c>
      <c r="L77" s="16"/>
      <c r="M77" s="17" t="s">
        <v>15</v>
      </c>
      <c r="N77" s="11"/>
      <c r="O77" s="11"/>
      <c r="P77" s="11"/>
    </row>
    <row r="78" spans="1:16">
      <c r="A78" s="11"/>
      <c r="B78" s="12"/>
      <c r="C78" s="12"/>
      <c r="D78" s="18"/>
      <c r="E78" s="18"/>
      <c r="F78" s="14" t="s">
        <v>33</v>
      </c>
      <c r="G78" s="15" t="s">
        <v>34</v>
      </c>
      <c r="H78" s="13" t="s">
        <v>35</v>
      </c>
      <c r="I78" s="14" t="s">
        <v>36</v>
      </c>
      <c r="J78" s="15"/>
      <c r="K78" s="15" t="s">
        <v>37</v>
      </c>
      <c r="L78" s="16"/>
      <c r="M78" s="17" t="s">
        <v>28</v>
      </c>
      <c r="N78" s="11"/>
      <c r="O78" s="11"/>
      <c r="P78" s="11"/>
    </row>
    <row r="79" spans="1:16">
      <c r="A79" s="19"/>
      <c r="B79" s="20"/>
      <c r="C79" s="20"/>
      <c r="D79" s="21"/>
      <c r="E79" s="21"/>
      <c r="F79" s="22"/>
      <c r="G79" s="23"/>
      <c r="H79" s="21"/>
      <c r="I79" s="22"/>
      <c r="J79" s="23"/>
      <c r="K79" s="24" t="s">
        <v>38</v>
      </c>
      <c r="L79" s="25"/>
      <c r="M79" s="26" t="s">
        <v>33</v>
      </c>
      <c r="N79" s="19"/>
      <c r="O79" s="19"/>
      <c r="P79" s="19"/>
    </row>
    <row r="80" spans="1:16" ht="18.75" customHeight="1">
      <c r="A80" s="27" t="s">
        <v>46</v>
      </c>
      <c r="B80" s="28">
        <v>14398381</v>
      </c>
      <c r="C80" s="28"/>
      <c r="D80" s="28">
        <v>4129412</v>
      </c>
      <c r="E80" s="28"/>
      <c r="F80" s="28">
        <v>0</v>
      </c>
      <c r="G80" s="28">
        <v>0</v>
      </c>
      <c r="H80" s="28">
        <v>287722</v>
      </c>
      <c r="I80" s="28">
        <v>1971211</v>
      </c>
      <c r="J80" s="28"/>
      <c r="K80" s="28">
        <v>118733</v>
      </c>
      <c r="L80" s="28">
        <v>0</v>
      </c>
      <c r="M80" s="28">
        <v>0</v>
      </c>
      <c r="N80" s="28">
        <v>0</v>
      </c>
      <c r="O80" s="28">
        <v>2632745</v>
      </c>
      <c r="P80" s="28">
        <f>SUM(B80:O80)</f>
        <v>23538204</v>
      </c>
    </row>
    <row r="81" spans="1:16" ht="18.75" customHeight="1">
      <c r="A81" s="27" t="s">
        <v>47</v>
      </c>
      <c r="B81" s="28">
        <v>12718578.081134882</v>
      </c>
      <c r="C81" s="28"/>
      <c r="D81" s="28">
        <v>3805168.4705122756</v>
      </c>
      <c r="E81" s="28"/>
      <c r="F81" s="28">
        <v>0</v>
      </c>
      <c r="G81" s="28">
        <v>144.976</v>
      </c>
      <c r="H81" s="28">
        <v>287148.08541071991</v>
      </c>
      <c r="I81" s="28">
        <v>353445.64858165791</v>
      </c>
      <c r="J81" s="28"/>
      <c r="K81" s="28">
        <v>123935.16805468593</v>
      </c>
      <c r="L81" s="28">
        <v>0</v>
      </c>
      <c r="M81" s="28">
        <v>0</v>
      </c>
      <c r="N81" s="28">
        <v>0</v>
      </c>
      <c r="O81" s="28">
        <v>3632332.581902788</v>
      </c>
      <c r="P81" s="28">
        <f>SUM(B81:O81)</f>
        <v>20920753.011597008</v>
      </c>
    </row>
    <row r="82" spans="1:16" ht="18.75" customHeight="1">
      <c r="A82" s="27" t="s">
        <v>48</v>
      </c>
      <c r="B82" s="28">
        <v>11119807.12341468</v>
      </c>
      <c r="C82" s="28"/>
      <c r="D82" s="28">
        <v>2422628.1885347273</v>
      </c>
      <c r="E82" s="28"/>
      <c r="F82" s="28">
        <v>0</v>
      </c>
      <c r="G82" s="28">
        <v>0</v>
      </c>
      <c r="H82" s="28">
        <v>379339.28296704154</v>
      </c>
      <c r="I82" s="28">
        <v>289605.01782108558</v>
      </c>
      <c r="J82" s="28"/>
      <c r="K82" s="28">
        <v>127112.7063227258</v>
      </c>
      <c r="L82" s="28">
        <v>0</v>
      </c>
      <c r="M82" s="28">
        <v>0</v>
      </c>
      <c r="N82" s="28">
        <v>0</v>
      </c>
      <c r="O82" s="28">
        <v>2653683.5220414824</v>
      </c>
      <c r="P82" s="28">
        <f>SUM(B82:O82)</f>
        <v>16992175.841101743</v>
      </c>
    </row>
    <row r="83" spans="1:16" ht="18.75" customHeight="1">
      <c r="A83" s="27" t="s">
        <v>49</v>
      </c>
      <c r="B83" s="28">
        <f t="shared" ref="B83:I83" si="13">SUM(B80:B82)</f>
        <v>38236766.204549566</v>
      </c>
      <c r="C83" s="28"/>
      <c r="D83" s="28">
        <f t="shared" si="13"/>
        <v>10357208.659047004</v>
      </c>
      <c r="E83" s="28"/>
      <c r="F83" s="28">
        <f t="shared" si="13"/>
        <v>0</v>
      </c>
      <c r="G83" s="28">
        <f t="shared" si="13"/>
        <v>144.976</v>
      </c>
      <c r="H83" s="28">
        <f t="shared" si="13"/>
        <v>954209.36837776145</v>
      </c>
      <c r="I83" s="28">
        <f t="shared" si="13"/>
        <v>2614261.6664027437</v>
      </c>
      <c r="J83" s="28"/>
      <c r="K83" s="28">
        <f>SUM(K80:K82)</f>
        <v>369780.87437741173</v>
      </c>
      <c r="L83" s="28">
        <f>SUM(L80:L82)</f>
        <v>0</v>
      </c>
      <c r="M83" s="28">
        <f>SUM(M80:M82)</f>
        <v>0</v>
      </c>
      <c r="N83" s="28">
        <f t="shared" ref="N83:O83" si="14">SUM(N80:N82)</f>
        <v>0</v>
      </c>
      <c r="O83" s="28">
        <f t="shared" si="14"/>
        <v>8918761.1039442699</v>
      </c>
      <c r="P83" s="28">
        <f>SUM(P80:P82)</f>
        <v>61451132.852698751</v>
      </c>
    </row>
  </sheetData>
  <mergeCells count="33">
    <mergeCell ref="A74:A79"/>
    <mergeCell ref="L74:L79"/>
    <mergeCell ref="N74:N79"/>
    <mergeCell ref="O74:O79"/>
    <mergeCell ref="P74:P79"/>
    <mergeCell ref="A50:A55"/>
    <mergeCell ref="L50:L55"/>
    <mergeCell ref="N50:N55"/>
    <mergeCell ref="O50:O55"/>
    <mergeCell ref="P50:P55"/>
    <mergeCell ref="A62:A67"/>
    <mergeCell ref="L62:L67"/>
    <mergeCell ref="N62:N67"/>
    <mergeCell ref="O62:O67"/>
    <mergeCell ref="P62:P67"/>
    <mergeCell ref="A26:A31"/>
    <mergeCell ref="L26:L31"/>
    <mergeCell ref="N26:N31"/>
    <mergeCell ref="O26:O31"/>
    <mergeCell ref="P26:P31"/>
    <mergeCell ref="A38:A43"/>
    <mergeCell ref="L38:L43"/>
    <mergeCell ref="N38:N43"/>
    <mergeCell ref="O38:O43"/>
    <mergeCell ref="P38:P43"/>
    <mergeCell ref="A5:P5"/>
    <mergeCell ref="A6:P6"/>
    <mergeCell ref="A7:P7"/>
    <mergeCell ref="A9:A14"/>
    <mergeCell ref="L9:L14"/>
    <mergeCell ref="N9:N14"/>
    <mergeCell ref="O9:O14"/>
    <mergeCell ref="P9:P14"/>
  </mergeCells>
  <pageMargins left="0.87" right="0.12" top="0.34" bottom="0.12" header="0.12" footer="0.3"/>
  <pageSetup scale="4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Maria Geraldo Lopez</dc:creator>
  <cp:lastModifiedBy>Blanca Maria Geraldo Lopez</cp:lastModifiedBy>
  <dcterms:created xsi:type="dcterms:W3CDTF">2025-07-10T20:00:51Z</dcterms:created>
  <dcterms:modified xsi:type="dcterms:W3CDTF">2025-07-10T20:03:48Z</dcterms:modified>
</cp:coreProperties>
</file>