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4/ANEXOS 2024/"/>
    </mc:Choice>
  </mc:AlternateContent>
  <xr:revisionPtr revIDLastSave="0" documentId="8_{7B648FCD-C9C1-4E98-A89C-664FB12EE809}" xr6:coauthVersionLast="47" xr6:coauthVersionMax="47" xr10:uidLastSave="{00000000-0000-0000-0000-000000000000}"/>
  <bookViews>
    <workbookView xWindow="20370" yWindow="-120" windowWidth="29040" windowHeight="15720" xr2:uid="{8AA361F7-3146-44AC-B097-CFA69328A3E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L19" i="1" s="1"/>
  <c r="K83" i="1"/>
  <c r="K19" i="1" s="1"/>
  <c r="J83" i="1"/>
  <c r="H83" i="1"/>
  <c r="H19" i="1" s="1"/>
  <c r="F83" i="1"/>
  <c r="F19" i="1" s="1"/>
  <c r="L82" i="1"/>
  <c r="K82" i="1"/>
  <c r="J82" i="1"/>
  <c r="I82" i="1"/>
  <c r="H82" i="1"/>
  <c r="G82" i="1"/>
  <c r="F82" i="1"/>
  <c r="E82" i="1"/>
  <c r="D82" i="1"/>
  <c r="C82" i="1"/>
  <c r="B82" i="1"/>
  <c r="M82" i="1" s="1"/>
  <c r="L81" i="1"/>
  <c r="K81" i="1"/>
  <c r="J81" i="1"/>
  <c r="I81" i="1"/>
  <c r="H81" i="1"/>
  <c r="G81" i="1"/>
  <c r="F81" i="1"/>
  <c r="E81" i="1"/>
  <c r="E83" i="1" s="1"/>
  <c r="E19" i="1" s="1"/>
  <c r="D81" i="1"/>
  <c r="D83" i="1" s="1"/>
  <c r="D19" i="1" s="1"/>
  <c r="C81" i="1"/>
  <c r="C83" i="1" s="1"/>
  <c r="C19" i="1" s="1"/>
  <c r="B81" i="1"/>
  <c r="M81" i="1" s="1"/>
  <c r="L80" i="1"/>
  <c r="K80" i="1"/>
  <c r="J80" i="1"/>
  <c r="I80" i="1"/>
  <c r="I83" i="1" s="1"/>
  <c r="I19" i="1" s="1"/>
  <c r="H80" i="1"/>
  <c r="G80" i="1"/>
  <c r="G83" i="1" s="1"/>
  <c r="G19" i="1" s="1"/>
  <c r="F80" i="1"/>
  <c r="E80" i="1"/>
  <c r="D80" i="1"/>
  <c r="C80" i="1"/>
  <c r="B80" i="1"/>
  <c r="M80" i="1" s="1"/>
  <c r="L70" i="1"/>
  <c r="K70" i="1"/>
  <c r="J70" i="1"/>
  <c r="I70" i="1"/>
  <c r="H70" i="1"/>
  <c r="G70" i="1"/>
  <c r="F70" i="1"/>
  <c r="E70" i="1"/>
  <c r="D70" i="1"/>
  <c r="C70" i="1"/>
  <c r="B70" i="1"/>
  <c r="M70" i="1" s="1"/>
  <c r="L69" i="1"/>
  <c r="L71" i="1" s="1"/>
  <c r="L18" i="1" s="1"/>
  <c r="K69" i="1"/>
  <c r="K71" i="1" s="1"/>
  <c r="K18" i="1" s="1"/>
  <c r="J69" i="1"/>
  <c r="J71" i="1" s="1"/>
  <c r="J18" i="1" s="1"/>
  <c r="I69" i="1"/>
  <c r="H69" i="1"/>
  <c r="G69" i="1"/>
  <c r="F69" i="1"/>
  <c r="E69" i="1"/>
  <c r="E71" i="1" s="1"/>
  <c r="E18" i="1" s="1"/>
  <c r="D69" i="1"/>
  <c r="D71" i="1" s="1"/>
  <c r="D18" i="1" s="1"/>
  <c r="C69" i="1"/>
  <c r="C71" i="1" s="1"/>
  <c r="C18" i="1" s="1"/>
  <c r="B69" i="1"/>
  <c r="M69" i="1" s="1"/>
  <c r="L68" i="1"/>
  <c r="K68" i="1"/>
  <c r="J68" i="1"/>
  <c r="I68" i="1"/>
  <c r="I71" i="1" s="1"/>
  <c r="I18" i="1" s="1"/>
  <c r="H68" i="1"/>
  <c r="H71" i="1" s="1"/>
  <c r="H18" i="1" s="1"/>
  <c r="G68" i="1"/>
  <c r="G71" i="1" s="1"/>
  <c r="F68" i="1"/>
  <c r="F71" i="1" s="1"/>
  <c r="F18" i="1" s="1"/>
  <c r="E68" i="1"/>
  <c r="D68" i="1"/>
  <c r="C68" i="1"/>
  <c r="B68" i="1"/>
  <c r="M68" i="1" s="1"/>
  <c r="L58" i="1"/>
  <c r="K58" i="1"/>
  <c r="J58" i="1"/>
  <c r="I58" i="1"/>
  <c r="H58" i="1"/>
  <c r="G58" i="1"/>
  <c r="F58" i="1"/>
  <c r="E58" i="1"/>
  <c r="D58" i="1"/>
  <c r="C58" i="1"/>
  <c r="B58" i="1"/>
  <c r="M58" i="1" s="1"/>
  <c r="L57" i="1"/>
  <c r="L59" i="1" s="1"/>
  <c r="K57" i="1"/>
  <c r="K59" i="1" s="1"/>
  <c r="K17" i="1" s="1"/>
  <c r="J57" i="1"/>
  <c r="J59" i="1" s="1"/>
  <c r="J17" i="1" s="1"/>
  <c r="I57" i="1"/>
  <c r="H57" i="1"/>
  <c r="G57" i="1"/>
  <c r="F57" i="1"/>
  <c r="E57" i="1"/>
  <c r="E59" i="1" s="1"/>
  <c r="E17" i="1" s="1"/>
  <c r="E20" i="1" s="1"/>
  <c r="D57" i="1"/>
  <c r="D59" i="1" s="1"/>
  <c r="C57" i="1"/>
  <c r="C59" i="1" s="1"/>
  <c r="C17" i="1" s="1"/>
  <c r="B57" i="1"/>
  <c r="M57" i="1" s="1"/>
  <c r="L56" i="1"/>
  <c r="K56" i="1"/>
  <c r="J56" i="1"/>
  <c r="I56" i="1"/>
  <c r="I59" i="1" s="1"/>
  <c r="I17" i="1" s="1"/>
  <c r="H56" i="1"/>
  <c r="H59" i="1" s="1"/>
  <c r="H17" i="1" s="1"/>
  <c r="G56" i="1"/>
  <c r="G59" i="1" s="1"/>
  <c r="G17" i="1" s="1"/>
  <c r="F56" i="1"/>
  <c r="F59" i="1" s="1"/>
  <c r="F17" i="1" s="1"/>
  <c r="E56" i="1"/>
  <c r="D56" i="1"/>
  <c r="C56" i="1"/>
  <c r="B56" i="1"/>
  <c r="M56" i="1" s="1"/>
  <c r="L46" i="1"/>
  <c r="K46" i="1"/>
  <c r="J46" i="1"/>
  <c r="I46" i="1"/>
  <c r="H46" i="1"/>
  <c r="G46" i="1"/>
  <c r="F46" i="1"/>
  <c r="E46" i="1"/>
  <c r="D46" i="1"/>
  <c r="C46" i="1"/>
  <c r="B46" i="1"/>
  <c r="M46" i="1" s="1"/>
  <c r="L45" i="1"/>
  <c r="L47" i="1" s="1"/>
  <c r="L16" i="1" s="1"/>
  <c r="K45" i="1"/>
  <c r="K47" i="1" s="1"/>
  <c r="K16" i="1" s="1"/>
  <c r="J45" i="1"/>
  <c r="J47" i="1" s="1"/>
  <c r="J16" i="1" s="1"/>
  <c r="I45" i="1"/>
  <c r="H45" i="1"/>
  <c r="G45" i="1"/>
  <c r="F45" i="1"/>
  <c r="E45" i="1"/>
  <c r="E47" i="1" s="1"/>
  <c r="E16" i="1" s="1"/>
  <c r="D45" i="1"/>
  <c r="D47" i="1" s="1"/>
  <c r="D16" i="1" s="1"/>
  <c r="C45" i="1"/>
  <c r="C47" i="1" s="1"/>
  <c r="C16" i="1" s="1"/>
  <c r="B45" i="1"/>
  <c r="M45" i="1" s="1"/>
  <c r="L44" i="1"/>
  <c r="K44" i="1"/>
  <c r="J44" i="1"/>
  <c r="I44" i="1"/>
  <c r="I47" i="1" s="1"/>
  <c r="I16" i="1" s="1"/>
  <c r="H44" i="1"/>
  <c r="H47" i="1" s="1"/>
  <c r="H16" i="1" s="1"/>
  <c r="G44" i="1"/>
  <c r="G47" i="1" s="1"/>
  <c r="G16" i="1" s="1"/>
  <c r="F44" i="1"/>
  <c r="F47" i="1" s="1"/>
  <c r="F16" i="1" s="1"/>
  <c r="E44" i="1"/>
  <c r="D44" i="1"/>
  <c r="C44" i="1"/>
  <c r="B44" i="1"/>
  <c r="M44" i="1" s="1"/>
  <c r="M47" i="1" s="1"/>
  <c r="D35" i="1"/>
  <c r="D15" i="1" s="1"/>
  <c r="D20" i="1" s="1"/>
  <c r="L34" i="1"/>
  <c r="K34" i="1"/>
  <c r="J34" i="1"/>
  <c r="I34" i="1"/>
  <c r="H34" i="1"/>
  <c r="G34" i="1"/>
  <c r="F34" i="1"/>
  <c r="E34" i="1"/>
  <c r="D34" i="1"/>
  <c r="C34" i="1"/>
  <c r="B34" i="1"/>
  <c r="L33" i="1"/>
  <c r="L35" i="1" s="1"/>
  <c r="L15" i="1" s="1"/>
  <c r="K33" i="1"/>
  <c r="K35" i="1" s="1"/>
  <c r="K15" i="1" s="1"/>
  <c r="J33" i="1"/>
  <c r="J35" i="1" s="1"/>
  <c r="J15" i="1" s="1"/>
  <c r="I33" i="1"/>
  <c r="H33" i="1"/>
  <c r="G33" i="1"/>
  <c r="F33" i="1"/>
  <c r="E33" i="1"/>
  <c r="E35" i="1" s="1"/>
  <c r="E15" i="1" s="1"/>
  <c r="D33" i="1"/>
  <c r="C33" i="1"/>
  <c r="C35" i="1" s="1"/>
  <c r="C15" i="1" s="1"/>
  <c r="B33" i="1"/>
  <c r="M33" i="1" s="1"/>
  <c r="L32" i="1"/>
  <c r="K32" i="1"/>
  <c r="J32" i="1"/>
  <c r="I32" i="1"/>
  <c r="I35" i="1" s="1"/>
  <c r="I15" i="1" s="1"/>
  <c r="H32" i="1"/>
  <c r="H35" i="1" s="1"/>
  <c r="H15" i="1" s="1"/>
  <c r="G32" i="1"/>
  <c r="G35" i="1" s="1"/>
  <c r="F32" i="1"/>
  <c r="E32" i="1"/>
  <c r="D32" i="1"/>
  <c r="C32" i="1"/>
  <c r="B32" i="1"/>
  <c r="J19" i="1"/>
  <c r="G18" i="1"/>
  <c r="L17" i="1"/>
  <c r="D17" i="1"/>
  <c r="G15" i="1"/>
  <c r="E88" i="1" l="1"/>
  <c r="E22" i="1"/>
  <c r="D88" i="1"/>
  <c r="D22" i="1"/>
  <c r="J20" i="1"/>
  <c r="F35" i="1"/>
  <c r="F15" i="1" s="1"/>
  <c r="F20" i="1" s="1"/>
  <c r="C20" i="1"/>
  <c r="K20" i="1"/>
  <c r="M59" i="1"/>
  <c r="G20" i="1"/>
  <c r="L20" i="1"/>
  <c r="L88" i="1" s="1"/>
  <c r="M71" i="1"/>
  <c r="H20" i="1"/>
  <c r="M34" i="1"/>
  <c r="M83" i="1"/>
  <c r="I20" i="1"/>
  <c r="I88" i="1" s="1"/>
  <c r="M32" i="1"/>
  <c r="M35" i="1" s="1"/>
  <c r="B35" i="1"/>
  <c r="B15" i="1" s="1"/>
  <c r="B47" i="1"/>
  <c r="B16" i="1" s="1"/>
  <c r="M16" i="1" s="1"/>
  <c r="B59" i="1"/>
  <c r="B17" i="1" s="1"/>
  <c r="M17" i="1" s="1"/>
  <c r="B71" i="1"/>
  <c r="B18" i="1" s="1"/>
  <c r="M18" i="1" s="1"/>
  <c r="B83" i="1"/>
  <c r="B19" i="1" s="1"/>
  <c r="M19" i="1" s="1"/>
  <c r="M15" i="1" l="1"/>
  <c r="B20" i="1"/>
  <c r="K88" i="1"/>
  <c r="K22" i="1"/>
  <c r="C88" i="1"/>
  <c r="C22" i="1"/>
  <c r="F22" i="1"/>
  <c r="F88" i="1"/>
  <c r="J88" i="1"/>
  <c r="J22" i="1"/>
  <c r="G22" i="1"/>
  <c r="G88" i="1"/>
  <c r="H22" i="1"/>
  <c r="H88" i="1"/>
  <c r="B22" i="1" l="1"/>
  <c r="B88" i="1"/>
  <c r="M20" i="1"/>
  <c r="M88" i="1" l="1"/>
  <c r="M22" i="1"/>
  <c r="N22" i="1" s="1"/>
</calcChain>
</file>

<file path=xl/sharedStrings.xml><?xml version="1.0" encoding="utf-8"?>
<sst xmlns="http://schemas.openxmlformats.org/spreadsheetml/2006/main" count="275" uniqueCount="52">
  <si>
    <t>ANEXO III</t>
  </si>
  <si>
    <t>PARTICIPACIONES FEDERALES MINISTRADAS A LOS MUNICIPIOS</t>
  </si>
  <si>
    <t>EN EL III TRIMESTRE DEL EJERCICIO FISCAL 2024</t>
  </si>
  <si>
    <t>Municipios</t>
  </si>
  <si>
    <t xml:space="preserve">Impuesto </t>
  </si>
  <si>
    <t xml:space="preserve">Art. 4o.-A , </t>
  </si>
  <si>
    <t>Incentivos Federales IEPS Gasolinas y Diesel</t>
  </si>
  <si>
    <t>Fondo de</t>
  </si>
  <si>
    <t>ISR</t>
  </si>
  <si>
    <t>ART. 126 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</si>
  <si>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</si>
  <si>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</si>
  <si>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</si>
  <si>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</si>
  <si>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</si>
  <si>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</si>
  <si>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</si>
  <si>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</si>
  <si>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</si>
  <si>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</si>
  <si>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</si>
  <si>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</si>
  <si>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</si>
  <si>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</si>
  <si>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</si>
  <si>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</si>
  <si>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</si>
  <si>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</si>
  <si>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</si>
  <si>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</si>
  <si>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</si>
  <si>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</si>
  <si>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</si>
  <si>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</si>
  <si>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</si>
  <si>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</si>
  <si>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</si>
  <si>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</si>
  <si>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</si>
  <si>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</si>
  <si>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</si>
  <si>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</si>
  <si>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</si>
  <si>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Municipio de La Paz</t>
  </si>
  <si>
    <t>Julio</t>
  </si>
  <si>
    <t>Agosto</t>
  </si>
  <si>
    <t>Septiembre</t>
  </si>
  <si>
    <t>3er Trimestre</t>
  </si>
  <si>
    <t>Municipio de Comondú</t>
  </si>
  <si>
    <t>Municipio de Mulegé</t>
  </si>
  <si>
    <t>Municipio  de Los Cabos</t>
  </si>
  <si>
    <t>Municipio de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</si>
</sst>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681877</xdr:colOff>
      <xdr:row>4</xdr:row>
      <xdr:rowOff>45202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45DAB-DD4D-4677-A647-15014C423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3552" cy="807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a94b5f6d9c58a1/MIS%20DOCUMENTOS%202024/ANEXOS%202024/Anexos%20por%20trimestre%202024.xlsx" TargetMode="External"/><Relationship Id="rId1" Type="http://schemas.openxmlformats.org/officeDocument/2006/relationships/externalLinkPath" Target="Anexos%20po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1er trimestre 2024"/>
      <sheetName val="2do trimestre 2024"/>
      <sheetName val="3er trimestre 2024 "/>
      <sheetName val="4to trimestre 2024"/>
      <sheetName val="Acumulado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20">
          <cell r="B120">
            <v>28470889.593403567</v>
          </cell>
          <cell r="D120">
            <v>5604438.8233725745</v>
          </cell>
          <cell r="F120">
            <v>2545990</v>
          </cell>
          <cell r="G120">
            <v>0</v>
          </cell>
          <cell r="H120">
            <v>920879.74379776535</v>
          </cell>
          <cell r="I120">
            <v>2484880.7415991062</v>
          </cell>
          <cell r="K120">
            <v>3181615.1283381409</v>
          </cell>
          <cell r="L120">
            <v>0</v>
          </cell>
          <cell r="M120">
            <v>246724.44224751962</v>
          </cell>
          <cell r="N120">
            <v>5265309</v>
          </cell>
          <cell r="O120">
            <v>2296735.8476195442</v>
          </cell>
        </row>
        <row r="121">
          <cell r="B121">
            <v>16466070.506118627</v>
          </cell>
          <cell r="D121">
            <v>3357059.3161622356</v>
          </cell>
          <cell r="F121">
            <v>0</v>
          </cell>
          <cell r="G121">
            <v>0</v>
          </cell>
          <cell r="H121">
            <v>532588.5845359622</v>
          </cell>
          <cell r="I121">
            <v>1488443.7685979621</v>
          </cell>
          <cell r="K121">
            <v>655800.55627392977</v>
          </cell>
          <cell r="L121">
            <v>0</v>
          </cell>
          <cell r="M121">
            <v>0</v>
          </cell>
          <cell r="N121">
            <v>0</v>
          </cell>
          <cell r="O121">
            <v>1888194.361217685</v>
          </cell>
        </row>
        <row r="122">
          <cell r="B122">
            <v>16240791.816978855</v>
          </cell>
          <cell r="D122">
            <v>3275334.9659163048</v>
          </cell>
          <cell r="F122">
            <v>0</v>
          </cell>
          <cell r="G122">
            <v>150</v>
          </cell>
          <cell r="H122">
            <v>525302.03379937413</v>
          </cell>
          <cell r="I122">
            <v>1452209.0499319441</v>
          </cell>
          <cell r="K122">
            <v>574814.47091686761</v>
          </cell>
          <cell r="L122">
            <v>0</v>
          </cell>
          <cell r="M122">
            <v>0</v>
          </cell>
          <cell r="N122">
            <v>0</v>
          </cell>
          <cell r="O122">
            <v>1882208.7742447529</v>
          </cell>
        </row>
        <row r="123">
          <cell r="B123">
            <v>43172032.569116659</v>
          </cell>
          <cell r="D123">
            <v>7295634.756047735</v>
          </cell>
          <cell r="F123">
            <v>360987</v>
          </cell>
          <cell r="G123">
            <v>0</v>
          </cell>
          <cell r="H123">
            <v>1396382.4404239224</v>
          </cell>
          <cell r="I123">
            <v>3234718.5640496975</v>
          </cell>
          <cell r="K123">
            <v>3558905.4678230495</v>
          </cell>
          <cell r="L123">
            <v>0</v>
          </cell>
          <cell r="M123">
            <v>12408.957752480392</v>
          </cell>
          <cell r="N123">
            <v>630844.93310361309</v>
          </cell>
          <cell r="O123">
            <v>3520390.5399109814</v>
          </cell>
        </row>
        <row r="124">
          <cell r="B124">
            <v>9706422.2913181242</v>
          </cell>
          <cell r="D124">
            <v>2909313.5481504989</v>
          </cell>
          <cell r="F124">
            <v>0</v>
          </cell>
          <cell r="G124">
            <v>0</v>
          </cell>
          <cell r="H124">
            <v>313950.41744297673</v>
          </cell>
          <cell r="I124">
            <v>1289923.4758212911</v>
          </cell>
          <cell r="K124">
            <v>163615.97664801162</v>
          </cell>
          <cell r="L124">
            <v>0</v>
          </cell>
          <cell r="M124">
            <v>0</v>
          </cell>
          <cell r="N124">
            <v>0</v>
          </cell>
          <cell r="O124">
            <v>1904329.6770070365</v>
          </cell>
        </row>
        <row r="138">
          <cell r="B138">
            <v>29947491.973792717</v>
          </cell>
          <cell r="D138">
            <v>5851639.7356099151</v>
          </cell>
          <cell r="F138">
            <v>2172879</v>
          </cell>
          <cell r="G138">
            <v>0</v>
          </cell>
          <cell r="H138">
            <v>909307.87728670856</v>
          </cell>
          <cell r="I138">
            <v>558276.22027690313</v>
          </cell>
          <cell r="K138">
            <v>2881417.3870418547</v>
          </cell>
          <cell r="L138">
            <v>0</v>
          </cell>
          <cell r="M138">
            <v>246724.44224751962</v>
          </cell>
          <cell r="N138">
            <v>0</v>
          </cell>
          <cell r="O138">
            <v>1426471.5472766247</v>
          </cell>
        </row>
        <row r="139">
          <cell r="B139">
            <v>17320059.940668069</v>
          </cell>
          <cell r="D139">
            <v>3505132.682924544</v>
          </cell>
          <cell r="F139">
            <v>0</v>
          </cell>
          <cell r="G139">
            <v>196</v>
          </cell>
          <cell r="H139">
            <v>525896.02337684052</v>
          </cell>
          <cell r="I139">
            <v>334407.50186378229</v>
          </cell>
          <cell r="K139">
            <v>593923.22737239383</v>
          </cell>
          <cell r="L139">
            <v>0</v>
          </cell>
          <cell r="M139">
            <v>0</v>
          </cell>
          <cell r="N139">
            <v>0</v>
          </cell>
          <cell r="O139">
            <v>1172731.9599233954</v>
          </cell>
        </row>
        <row r="140">
          <cell r="B140">
            <v>17083097.491259992</v>
          </cell>
          <cell r="D140">
            <v>3419803.6303043901</v>
          </cell>
          <cell r="F140">
            <v>0</v>
          </cell>
          <cell r="G140">
            <v>0</v>
          </cell>
          <cell r="H140">
            <v>518701.03616200195</v>
          </cell>
          <cell r="I140">
            <v>326266.67585108458</v>
          </cell>
          <cell r="K140">
            <v>520578.49363076634</v>
          </cell>
          <cell r="L140">
            <v>0</v>
          </cell>
          <cell r="M140">
            <v>0</v>
          </cell>
          <cell r="N140">
            <v>0</v>
          </cell>
          <cell r="O140">
            <v>1169014.3928729717</v>
          </cell>
        </row>
        <row r="141">
          <cell r="B141">
            <v>45411088.91643098</v>
          </cell>
          <cell r="D141">
            <v>7617431.0364396702</v>
          </cell>
          <cell r="F141">
            <v>339234</v>
          </cell>
          <cell r="G141">
            <v>0</v>
          </cell>
          <cell r="H141">
            <v>1378835.3597026875</v>
          </cell>
          <cell r="I141">
            <v>726741.69965801237</v>
          </cell>
          <cell r="K141">
            <v>3223108.9180104616</v>
          </cell>
          <cell r="L141">
            <v>0</v>
          </cell>
          <cell r="M141">
            <v>12408.957752480392</v>
          </cell>
          <cell r="N141">
            <v>0</v>
          </cell>
          <cell r="O141">
            <v>2186466.9137679012</v>
          </cell>
        </row>
        <row r="142">
          <cell r="B142">
            <v>10209832.141347656</v>
          </cell>
          <cell r="D142">
            <v>3037637.718643357</v>
          </cell>
          <cell r="F142">
            <v>0</v>
          </cell>
          <cell r="G142">
            <v>0</v>
          </cell>
          <cell r="H142">
            <v>310005.28525149432</v>
          </cell>
          <cell r="I142">
            <v>289806.10235021776</v>
          </cell>
          <cell r="K142">
            <v>148178.17394452295</v>
          </cell>
          <cell r="L142">
            <v>0</v>
          </cell>
          <cell r="M142">
            <v>0</v>
          </cell>
          <cell r="N142">
            <v>0</v>
          </cell>
          <cell r="O142">
            <v>1182753.3861591066</v>
          </cell>
        </row>
        <row r="156">
          <cell r="B156">
            <v>28215006</v>
          </cell>
          <cell r="D156">
            <v>5551480</v>
          </cell>
          <cell r="F156">
            <v>1994073</v>
          </cell>
          <cell r="G156">
            <v>0</v>
          </cell>
          <cell r="H156">
            <v>918829.35</v>
          </cell>
          <cell r="I156">
            <v>558276</v>
          </cell>
          <cell r="K156">
            <v>3072768</v>
          </cell>
          <cell r="L156">
            <v>0</v>
          </cell>
          <cell r="M156">
            <v>246724</v>
          </cell>
          <cell r="N156">
            <v>0</v>
          </cell>
          <cell r="O156">
            <v>758223</v>
          </cell>
        </row>
        <row r="157">
          <cell r="B157">
            <v>16318081</v>
          </cell>
          <cell r="D157">
            <v>3325337</v>
          </cell>
          <cell r="F157">
            <v>0</v>
          </cell>
          <cell r="G157">
            <v>0</v>
          </cell>
          <cell r="H157">
            <v>531402.74</v>
          </cell>
          <cell r="I157">
            <v>334408</v>
          </cell>
          <cell r="K157">
            <v>633365</v>
          </cell>
          <cell r="L157">
            <v>0</v>
          </cell>
          <cell r="M157">
            <v>0</v>
          </cell>
          <cell r="N157">
            <v>0</v>
          </cell>
          <cell r="O157">
            <v>623351</v>
          </cell>
        </row>
        <row r="158">
          <cell r="B158">
            <v>16094827</v>
          </cell>
          <cell r="D158">
            <v>3244385</v>
          </cell>
          <cell r="F158">
            <v>0</v>
          </cell>
          <cell r="G158">
            <v>0</v>
          </cell>
          <cell r="H158">
            <v>524132.41</v>
          </cell>
          <cell r="I158">
            <v>326267</v>
          </cell>
          <cell r="K158">
            <v>555149</v>
          </cell>
          <cell r="L158">
            <v>0</v>
          </cell>
          <cell r="M158">
            <v>0</v>
          </cell>
          <cell r="N158">
            <v>0</v>
          </cell>
          <cell r="O158">
            <v>621375</v>
          </cell>
        </row>
        <row r="159">
          <cell r="B159">
            <v>42784021</v>
          </cell>
          <cell r="D159">
            <v>7226695</v>
          </cell>
          <cell r="F159">
            <v>355578</v>
          </cell>
          <cell r="G159">
            <v>0</v>
          </cell>
          <cell r="H159">
            <v>1393273.3</v>
          </cell>
          <cell r="I159">
            <v>726742</v>
          </cell>
          <cell r="K159">
            <v>3437151</v>
          </cell>
          <cell r="L159">
            <v>0</v>
          </cell>
          <cell r="M159">
            <v>12409</v>
          </cell>
          <cell r="N159">
            <v>0</v>
          </cell>
          <cell r="O159">
            <v>1162189</v>
          </cell>
        </row>
        <row r="160">
          <cell r="B160">
            <v>9619185</v>
          </cell>
          <cell r="D160">
            <v>2881822</v>
          </cell>
          <cell r="F160">
            <v>0</v>
          </cell>
          <cell r="G160">
            <v>0</v>
          </cell>
          <cell r="H160">
            <v>313251.39</v>
          </cell>
          <cell r="I160">
            <v>289806</v>
          </cell>
          <cell r="K160">
            <v>158018</v>
          </cell>
          <cell r="L160">
            <v>0</v>
          </cell>
          <cell r="M160">
            <v>0</v>
          </cell>
          <cell r="N160">
            <v>0</v>
          </cell>
          <cell r="O160">
            <v>628678</v>
          </cell>
        </row>
        <row r="233">
          <cell r="B233">
            <v>1130684601.7674055</v>
          </cell>
          <cell r="D233">
            <v>225267227.0241493</v>
          </cell>
          <cell r="F233">
            <v>24189011</v>
          </cell>
          <cell r="G233">
            <v>11790</v>
          </cell>
          <cell r="H233">
            <v>36786125.097319715</v>
          </cell>
          <cell r="I233">
            <v>50566187.960383102</v>
          </cell>
          <cell r="K233">
            <v>69380447.200000003</v>
          </cell>
          <cell r="M233">
            <v>2332200.2000000007</v>
          </cell>
          <cell r="O233">
            <v>52440320.600000001</v>
          </cell>
          <cell r="P233">
            <v>1608065767.6597197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1AF2-E944-498B-8EEB-3685C7EB8CD4}">
  <dimension ref="A5:X90"/>
  <sheetViews>
    <sheetView showGridLines="0" tabSelected="1" view="pageBreakPreview" zoomScale="85" zoomScaleNormal="70" zoomScaleSheetLayoutView="85" workbookViewId="0">
      <selection activeCell="G17" sqref="G17"/>
    </sheetView>
  </sheetViews>
  <sheetFormatPr baseColWidth="10" defaultColWidth="11.42578125" defaultRowHeight="15" x14ac:dyDescent="0.25"/>
  <cols>
    <col min="1" max="1" width="29.5703125" style="2" customWidth="1"/>
    <col min="2" max="2" width="20" style="2" bestFit="1" customWidth="1"/>
    <col min="3" max="3" width="16.28515625" style="2" bestFit="1" customWidth="1"/>
    <col min="4" max="4" width="15.7109375" style="2" bestFit="1" customWidth="1"/>
    <col min="5" max="5" width="14" style="2" bestFit="1" customWidth="1"/>
    <col min="6" max="7" width="16.42578125" style="2" bestFit="1" customWidth="1"/>
    <col min="8" max="8" width="17.5703125" style="2" bestFit="1" customWidth="1"/>
    <col min="9" max="9" width="17.42578125" style="2" customWidth="1"/>
    <col min="10" max="10" width="17.85546875" style="2" bestFit="1" customWidth="1"/>
    <col min="11" max="11" width="21.5703125" style="2" customWidth="1"/>
    <col min="12" max="12" width="22.5703125" style="2" customWidth="1"/>
    <col min="13" max="13" width="16.42578125" style="2" customWidth="1"/>
    <col min="14" max="14" width="14.85546875" style="2" bestFit="1" customWidth="1"/>
    <col min="15" max="15" width="17.85546875" style="2" bestFit="1" customWidth="1"/>
    <col min="16" max="17" width="14.7109375" style="2" bestFit="1" customWidth="1"/>
    <col min="18" max="18" width="10.28515625" style="2" bestFit="1" customWidth="1"/>
    <col min="19" max="19" width="12.85546875" style="2" bestFit="1" customWidth="1"/>
    <col min="20" max="21" width="12.7109375" style="2" bestFit="1" customWidth="1"/>
    <col min="22" max="22" width="11.5703125" style="2" bestFit="1" customWidth="1"/>
    <col min="23" max="23" width="13.7109375" style="2" bestFit="1" customWidth="1"/>
    <col min="24" max="24" width="14.85546875" style="2" bestFit="1" customWidth="1"/>
    <col min="25" max="237" width="11.42578125" style="2"/>
    <col min="238" max="238" width="19" style="2" customWidth="1"/>
    <col min="239" max="239" width="11.28515625" style="2" customWidth="1"/>
    <col min="240" max="240" width="11.140625" style="2" customWidth="1"/>
    <col min="241" max="241" width="11" style="2" customWidth="1"/>
    <col min="242" max="242" width="11.7109375" style="2" customWidth="1"/>
    <col min="243" max="243" width="10.5703125" style="2" customWidth="1"/>
    <col min="244" max="244" width="10.140625" style="2" customWidth="1"/>
    <col min="245" max="493" width="11.42578125" style="2"/>
    <col min="494" max="494" width="19" style="2" customWidth="1"/>
    <col min="495" max="495" width="11.28515625" style="2" customWidth="1"/>
    <col min="496" max="496" width="11.140625" style="2" customWidth="1"/>
    <col min="497" max="497" width="11" style="2" customWidth="1"/>
    <col min="498" max="498" width="11.7109375" style="2" customWidth="1"/>
    <col min="499" max="499" width="10.5703125" style="2" customWidth="1"/>
    <col min="500" max="500" width="10.140625" style="2" customWidth="1"/>
    <col min="501" max="749" width="11.42578125" style="2"/>
    <col min="750" max="750" width="19" style="2" customWidth="1"/>
    <col min="751" max="751" width="11.28515625" style="2" customWidth="1"/>
    <col min="752" max="752" width="11.140625" style="2" customWidth="1"/>
    <col min="753" max="753" width="11" style="2" customWidth="1"/>
    <col min="754" max="754" width="11.7109375" style="2" customWidth="1"/>
    <col min="755" max="755" width="10.5703125" style="2" customWidth="1"/>
    <col min="756" max="756" width="10.140625" style="2" customWidth="1"/>
    <col min="757" max="1005" width="11.42578125" style="2"/>
    <col min="1006" max="1006" width="19" style="2" customWidth="1"/>
    <col min="1007" max="1007" width="11.28515625" style="2" customWidth="1"/>
    <col min="1008" max="1008" width="11.140625" style="2" customWidth="1"/>
    <col min="1009" max="1009" width="11" style="2" customWidth="1"/>
    <col min="1010" max="1010" width="11.7109375" style="2" customWidth="1"/>
    <col min="1011" max="1011" width="10.5703125" style="2" customWidth="1"/>
    <col min="1012" max="1012" width="10.140625" style="2" customWidth="1"/>
    <col min="1013" max="1261" width="11.42578125" style="2"/>
    <col min="1262" max="1262" width="19" style="2" customWidth="1"/>
    <col min="1263" max="1263" width="11.28515625" style="2" customWidth="1"/>
    <col min="1264" max="1264" width="11.140625" style="2" customWidth="1"/>
    <col min="1265" max="1265" width="11" style="2" customWidth="1"/>
    <col min="1266" max="1266" width="11.7109375" style="2" customWidth="1"/>
    <col min="1267" max="1267" width="10.5703125" style="2" customWidth="1"/>
    <col min="1268" max="1268" width="10.140625" style="2" customWidth="1"/>
    <col min="1269" max="1517" width="11.42578125" style="2"/>
    <col min="1518" max="1518" width="19" style="2" customWidth="1"/>
    <col min="1519" max="1519" width="11.28515625" style="2" customWidth="1"/>
    <col min="1520" max="1520" width="11.140625" style="2" customWidth="1"/>
    <col min="1521" max="1521" width="11" style="2" customWidth="1"/>
    <col min="1522" max="1522" width="11.7109375" style="2" customWidth="1"/>
    <col min="1523" max="1523" width="10.5703125" style="2" customWidth="1"/>
    <col min="1524" max="1524" width="10.140625" style="2" customWidth="1"/>
    <col min="1525" max="1773" width="11.42578125" style="2"/>
    <col min="1774" max="1774" width="19" style="2" customWidth="1"/>
    <col min="1775" max="1775" width="11.28515625" style="2" customWidth="1"/>
    <col min="1776" max="1776" width="11.140625" style="2" customWidth="1"/>
    <col min="1777" max="1777" width="11" style="2" customWidth="1"/>
    <col min="1778" max="1778" width="11.7109375" style="2" customWidth="1"/>
    <col min="1779" max="1779" width="10.5703125" style="2" customWidth="1"/>
    <col min="1780" max="1780" width="10.140625" style="2" customWidth="1"/>
    <col min="1781" max="2029" width="11.42578125" style="2"/>
    <col min="2030" max="2030" width="19" style="2" customWidth="1"/>
    <col min="2031" max="2031" width="11.28515625" style="2" customWidth="1"/>
    <col min="2032" max="2032" width="11.140625" style="2" customWidth="1"/>
    <col min="2033" max="2033" width="11" style="2" customWidth="1"/>
    <col min="2034" max="2034" width="11.7109375" style="2" customWidth="1"/>
    <col min="2035" max="2035" width="10.5703125" style="2" customWidth="1"/>
    <col min="2036" max="2036" width="10.140625" style="2" customWidth="1"/>
    <col min="2037" max="2285" width="11.42578125" style="2"/>
    <col min="2286" max="2286" width="19" style="2" customWidth="1"/>
    <col min="2287" max="2287" width="11.28515625" style="2" customWidth="1"/>
    <col min="2288" max="2288" width="11.140625" style="2" customWidth="1"/>
    <col min="2289" max="2289" width="11" style="2" customWidth="1"/>
    <col min="2290" max="2290" width="11.7109375" style="2" customWidth="1"/>
    <col min="2291" max="2291" width="10.5703125" style="2" customWidth="1"/>
    <col min="2292" max="2292" width="10.140625" style="2" customWidth="1"/>
    <col min="2293" max="2541" width="11.42578125" style="2"/>
    <col min="2542" max="2542" width="19" style="2" customWidth="1"/>
    <col min="2543" max="2543" width="11.28515625" style="2" customWidth="1"/>
    <col min="2544" max="2544" width="11.140625" style="2" customWidth="1"/>
    <col min="2545" max="2545" width="11" style="2" customWidth="1"/>
    <col min="2546" max="2546" width="11.7109375" style="2" customWidth="1"/>
    <col min="2547" max="2547" width="10.5703125" style="2" customWidth="1"/>
    <col min="2548" max="2548" width="10.140625" style="2" customWidth="1"/>
    <col min="2549" max="2797" width="11.42578125" style="2"/>
    <col min="2798" max="2798" width="19" style="2" customWidth="1"/>
    <col min="2799" max="2799" width="11.28515625" style="2" customWidth="1"/>
    <col min="2800" max="2800" width="11.140625" style="2" customWidth="1"/>
    <col min="2801" max="2801" width="11" style="2" customWidth="1"/>
    <col min="2802" max="2802" width="11.7109375" style="2" customWidth="1"/>
    <col min="2803" max="2803" width="10.5703125" style="2" customWidth="1"/>
    <col min="2804" max="2804" width="10.140625" style="2" customWidth="1"/>
    <col min="2805" max="3053" width="11.42578125" style="2"/>
    <col min="3054" max="3054" width="19" style="2" customWidth="1"/>
    <col min="3055" max="3055" width="11.28515625" style="2" customWidth="1"/>
    <col min="3056" max="3056" width="11.140625" style="2" customWidth="1"/>
    <col min="3057" max="3057" width="11" style="2" customWidth="1"/>
    <col min="3058" max="3058" width="11.7109375" style="2" customWidth="1"/>
    <col min="3059" max="3059" width="10.5703125" style="2" customWidth="1"/>
    <col min="3060" max="3060" width="10.140625" style="2" customWidth="1"/>
    <col min="3061" max="3309" width="11.42578125" style="2"/>
    <col min="3310" max="3310" width="19" style="2" customWidth="1"/>
    <col min="3311" max="3311" width="11.28515625" style="2" customWidth="1"/>
    <col min="3312" max="3312" width="11.140625" style="2" customWidth="1"/>
    <col min="3313" max="3313" width="11" style="2" customWidth="1"/>
    <col min="3314" max="3314" width="11.7109375" style="2" customWidth="1"/>
    <col min="3315" max="3315" width="10.5703125" style="2" customWidth="1"/>
    <col min="3316" max="3316" width="10.140625" style="2" customWidth="1"/>
    <col min="3317" max="3565" width="11.42578125" style="2"/>
    <col min="3566" max="3566" width="19" style="2" customWidth="1"/>
    <col min="3567" max="3567" width="11.28515625" style="2" customWidth="1"/>
    <col min="3568" max="3568" width="11.140625" style="2" customWidth="1"/>
    <col min="3569" max="3569" width="11" style="2" customWidth="1"/>
    <col min="3570" max="3570" width="11.7109375" style="2" customWidth="1"/>
    <col min="3571" max="3571" width="10.5703125" style="2" customWidth="1"/>
    <col min="3572" max="3572" width="10.140625" style="2" customWidth="1"/>
    <col min="3573" max="3821" width="11.42578125" style="2"/>
    <col min="3822" max="3822" width="19" style="2" customWidth="1"/>
    <col min="3823" max="3823" width="11.28515625" style="2" customWidth="1"/>
    <col min="3824" max="3824" width="11.140625" style="2" customWidth="1"/>
    <col min="3825" max="3825" width="11" style="2" customWidth="1"/>
    <col min="3826" max="3826" width="11.7109375" style="2" customWidth="1"/>
    <col min="3827" max="3827" width="10.5703125" style="2" customWidth="1"/>
    <col min="3828" max="3828" width="10.140625" style="2" customWidth="1"/>
    <col min="3829" max="4077" width="11.42578125" style="2"/>
    <col min="4078" max="4078" width="19" style="2" customWidth="1"/>
    <col min="4079" max="4079" width="11.28515625" style="2" customWidth="1"/>
    <col min="4080" max="4080" width="11.140625" style="2" customWidth="1"/>
    <col min="4081" max="4081" width="11" style="2" customWidth="1"/>
    <col min="4082" max="4082" width="11.7109375" style="2" customWidth="1"/>
    <col min="4083" max="4083" width="10.5703125" style="2" customWidth="1"/>
    <col min="4084" max="4084" width="10.140625" style="2" customWidth="1"/>
    <col min="4085" max="4333" width="11.42578125" style="2"/>
    <col min="4334" max="4334" width="19" style="2" customWidth="1"/>
    <col min="4335" max="4335" width="11.28515625" style="2" customWidth="1"/>
    <col min="4336" max="4336" width="11.140625" style="2" customWidth="1"/>
    <col min="4337" max="4337" width="11" style="2" customWidth="1"/>
    <col min="4338" max="4338" width="11.7109375" style="2" customWidth="1"/>
    <col min="4339" max="4339" width="10.5703125" style="2" customWidth="1"/>
    <col min="4340" max="4340" width="10.140625" style="2" customWidth="1"/>
    <col min="4341" max="4589" width="11.42578125" style="2"/>
    <col min="4590" max="4590" width="19" style="2" customWidth="1"/>
    <col min="4591" max="4591" width="11.28515625" style="2" customWidth="1"/>
    <col min="4592" max="4592" width="11.140625" style="2" customWidth="1"/>
    <col min="4593" max="4593" width="11" style="2" customWidth="1"/>
    <col min="4594" max="4594" width="11.7109375" style="2" customWidth="1"/>
    <col min="4595" max="4595" width="10.5703125" style="2" customWidth="1"/>
    <col min="4596" max="4596" width="10.140625" style="2" customWidth="1"/>
    <col min="4597" max="4845" width="11.42578125" style="2"/>
    <col min="4846" max="4846" width="19" style="2" customWidth="1"/>
    <col min="4847" max="4847" width="11.28515625" style="2" customWidth="1"/>
    <col min="4848" max="4848" width="11.140625" style="2" customWidth="1"/>
    <col min="4849" max="4849" width="11" style="2" customWidth="1"/>
    <col min="4850" max="4850" width="11.7109375" style="2" customWidth="1"/>
    <col min="4851" max="4851" width="10.5703125" style="2" customWidth="1"/>
    <col min="4852" max="4852" width="10.140625" style="2" customWidth="1"/>
    <col min="4853" max="5101" width="11.42578125" style="2"/>
    <col min="5102" max="5102" width="19" style="2" customWidth="1"/>
    <col min="5103" max="5103" width="11.28515625" style="2" customWidth="1"/>
    <col min="5104" max="5104" width="11.140625" style="2" customWidth="1"/>
    <col min="5105" max="5105" width="11" style="2" customWidth="1"/>
    <col min="5106" max="5106" width="11.7109375" style="2" customWidth="1"/>
    <col min="5107" max="5107" width="10.5703125" style="2" customWidth="1"/>
    <col min="5108" max="5108" width="10.140625" style="2" customWidth="1"/>
    <col min="5109" max="5357" width="11.42578125" style="2"/>
    <col min="5358" max="5358" width="19" style="2" customWidth="1"/>
    <col min="5359" max="5359" width="11.28515625" style="2" customWidth="1"/>
    <col min="5360" max="5360" width="11.140625" style="2" customWidth="1"/>
    <col min="5361" max="5361" width="11" style="2" customWidth="1"/>
    <col min="5362" max="5362" width="11.7109375" style="2" customWidth="1"/>
    <col min="5363" max="5363" width="10.5703125" style="2" customWidth="1"/>
    <col min="5364" max="5364" width="10.140625" style="2" customWidth="1"/>
    <col min="5365" max="5613" width="11.42578125" style="2"/>
    <col min="5614" max="5614" width="19" style="2" customWidth="1"/>
    <col min="5615" max="5615" width="11.28515625" style="2" customWidth="1"/>
    <col min="5616" max="5616" width="11.140625" style="2" customWidth="1"/>
    <col min="5617" max="5617" width="11" style="2" customWidth="1"/>
    <col min="5618" max="5618" width="11.7109375" style="2" customWidth="1"/>
    <col min="5619" max="5619" width="10.5703125" style="2" customWidth="1"/>
    <col min="5620" max="5620" width="10.140625" style="2" customWidth="1"/>
    <col min="5621" max="5869" width="11.42578125" style="2"/>
    <col min="5870" max="5870" width="19" style="2" customWidth="1"/>
    <col min="5871" max="5871" width="11.28515625" style="2" customWidth="1"/>
    <col min="5872" max="5872" width="11.140625" style="2" customWidth="1"/>
    <col min="5873" max="5873" width="11" style="2" customWidth="1"/>
    <col min="5874" max="5874" width="11.7109375" style="2" customWidth="1"/>
    <col min="5875" max="5875" width="10.5703125" style="2" customWidth="1"/>
    <col min="5876" max="5876" width="10.140625" style="2" customWidth="1"/>
    <col min="5877" max="6125" width="11.42578125" style="2"/>
    <col min="6126" max="6126" width="19" style="2" customWidth="1"/>
    <col min="6127" max="6127" width="11.28515625" style="2" customWidth="1"/>
    <col min="6128" max="6128" width="11.140625" style="2" customWidth="1"/>
    <col min="6129" max="6129" width="11" style="2" customWidth="1"/>
    <col min="6130" max="6130" width="11.7109375" style="2" customWidth="1"/>
    <col min="6131" max="6131" width="10.5703125" style="2" customWidth="1"/>
    <col min="6132" max="6132" width="10.140625" style="2" customWidth="1"/>
    <col min="6133" max="6381" width="11.42578125" style="2"/>
    <col min="6382" max="6382" width="19" style="2" customWidth="1"/>
    <col min="6383" max="6383" width="11.28515625" style="2" customWidth="1"/>
    <col min="6384" max="6384" width="11.140625" style="2" customWidth="1"/>
    <col min="6385" max="6385" width="11" style="2" customWidth="1"/>
    <col min="6386" max="6386" width="11.7109375" style="2" customWidth="1"/>
    <col min="6387" max="6387" width="10.5703125" style="2" customWidth="1"/>
    <col min="6388" max="6388" width="10.140625" style="2" customWidth="1"/>
    <col min="6389" max="6637" width="11.42578125" style="2"/>
    <col min="6638" max="6638" width="19" style="2" customWidth="1"/>
    <col min="6639" max="6639" width="11.28515625" style="2" customWidth="1"/>
    <col min="6640" max="6640" width="11.140625" style="2" customWidth="1"/>
    <col min="6641" max="6641" width="11" style="2" customWidth="1"/>
    <col min="6642" max="6642" width="11.7109375" style="2" customWidth="1"/>
    <col min="6643" max="6643" width="10.5703125" style="2" customWidth="1"/>
    <col min="6644" max="6644" width="10.140625" style="2" customWidth="1"/>
    <col min="6645" max="6893" width="11.42578125" style="2"/>
    <col min="6894" max="6894" width="19" style="2" customWidth="1"/>
    <col min="6895" max="6895" width="11.28515625" style="2" customWidth="1"/>
    <col min="6896" max="6896" width="11.140625" style="2" customWidth="1"/>
    <col min="6897" max="6897" width="11" style="2" customWidth="1"/>
    <col min="6898" max="6898" width="11.7109375" style="2" customWidth="1"/>
    <col min="6899" max="6899" width="10.5703125" style="2" customWidth="1"/>
    <col min="6900" max="6900" width="10.140625" style="2" customWidth="1"/>
    <col min="6901" max="7149" width="11.42578125" style="2"/>
    <col min="7150" max="7150" width="19" style="2" customWidth="1"/>
    <col min="7151" max="7151" width="11.28515625" style="2" customWidth="1"/>
    <col min="7152" max="7152" width="11.140625" style="2" customWidth="1"/>
    <col min="7153" max="7153" width="11" style="2" customWidth="1"/>
    <col min="7154" max="7154" width="11.7109375" style="2" customWidth="1"/>
    <col min="7155" max="7155" width="10.5703125" style="2" customWidth="1"/>
    <col min="7156" max="7156" width="10.140625" style="2" customWidth="1"/>
    <col min="7157" max="7405" width="11.42578125" style="2"/>
    <col min="7406" max="7406" width="19" style="2" customWidth="1"/>
    <col min="7407" max="7407" width="11.28515625" style="2" customWidth="1"/>
    <col min="7408" max="7408" width="11.140625" style="2" customWidth="1"/>
    <col min="7409" max="7409" width="11" style="2" customWidth="1"/>
    <col min="7410" max="7410" width="11.7109375" style="2" customWidth="1"/>
    <col min="7411" max="7411" width="10.5703125" style="2" customWidth="1"/>
    <col min="7412" max="7412" width="10.140625" style="2" customWidth="1"/>
    <col min="7413" max="7661" width="11.42578125" style="2"/>
    <col min="7662" max="7662" width="19" style="2" customWidth="1"/>
    <col min="7663" max="7663" width="11.28515625" style="2" customWidth="1"/>
    <col min="7664" max="7664" width="11.140625" style="2" customWidth="1"/>
    <col min="7665" max="7665" width="11" style="2" customWidth="1"/>
    <col min="7666" max="7666" width="11.7109375" style="2" customWidth="1"/>
    <col min="7667" max="7667" width="10.5703125" style="2" customWidth="1"/>
    <col min="7668" max="7668" width="10.140625" style="2" customWidth="1"/>
    <col min="7669" max="7917" width="11.42578125" style="2"/>
    <col min="7918" max="7918" width="19" style="2" customWidth="1"/>
    <col min="7919" max="7919" width="11.28515625" style="2" customWidth="1"/>
    <col min="7920" max="7920" width="11.140625" style="2" customWidth="1"/>
    <col min="7921" max="7921" width="11" style="2" customWidth="1"/>
    <col min="7922" max="7922" width="11.7109375" style="2" customWidth="1"/>
    <col min="7923" max="7923" width="10.5703125" style="2" customWidth="1"/>
    <col min="7924" max="7924" width="10.140625" style="2" customWidth="1"/>
    <col min="7925" max="8173" width="11.42578125" style="2"/>
    <col min="8174" max="8174" width="19" style="2" customWidth="1"/>
    <col min="8175" max="8175" width="11.28515625" style="2" customWidth="1"/>
    <col min="8176" max="8176" width="11.140625" style="2" customWidth="1"/>
    <col min="8177" max="8177" width="11" style="2" customWidth="1"/>
    <col min="8178" max="8178" width="11.7109375" style="2" customWidth="1"/>
    <col min="8179" max="8179" width="10.5703125" style="2" customWidth="1"/>
    <col min="8180" max="8180" width="10.140625" style="2" customWidth="1"/>
    <col min="8181" max="8429" width="11.42578125" style="2"/>
    <col min="8430" max="8430" width="19" style="2" customWidth="1"/>
    <col min="8431" max="8431" width="11.28515625" style="2" customWidth="1"/>
    <col min="8432" max="8432" width="11.140625" style="2" customWidth="1"/>
    <col min="8433" max="8433" width="11" style="2" customWidth="1"/>
    <col min="8434" max="8434" width="11.7109375" style="2" customWidth="1"/>
    <col min="8435" max="8435" width="10.5703125" style="2" customWidth="1"/>
    <col min="8436" max="8436" width="10.140625" style="2" customWidth="1"/>
    <col min="8437" max="8685" width="11.42578125" style="2"/>
    <col min="8686" max="8686" width="19" style="2" customWidth="1"/>
    <col min="8687" max="8687" width="11.28515625" style="2" customWidth="1"/>
    <col min="8688" max="8688" width="11.140625" style="2" customWidth="1"/>
    <col min="8689" max="8689" width="11" style="2" customWidth="1"/>
    <col min="8690" max="8690" width="11.7109375" style="2" customWidth="1"/>
    <col min="8691" max="8691" width="10.5703125" style="2" customWidth="1"/>
    <col min="8692" max="8692" width="10.140625" style="2" customWidth="1"/>
    <col min="8693" max="8941" width="11.42578125" style="2"/>
    <col min="8942" max="8942" width="19" style="2" customWidth="1"/>
    <col min="8943" max="8943" width="11.28515625" style="2" customWidth="1"/>
    <col min="8944" max="8944" width="11.140625" style="2" customWidth="1"/>
    <col min="8945" max="8945" width="11" style="2" customWidth="1"/>
    <col min="8946" max="8946" width="11.7109375" style="2" customWidth="1"/>
    <col min="8947" max="8947" width="10.5703125" style="2" customWidth="1"/>
    <col min="8948" max="8948" width="10.140625" style="2" customWidth="1"/>
    <col min="8949" max="9197" width="11.42578125" style="2"/>
    <col min="9198" max="9198" width="19" style="2" customWidth="1"/>
    <col min="9199" max="9199" width="11.28515625" style="2" customWidth="1"/>
    <col min="9200" max="9200" width="11.140625" style="2" customWidth="1"/>
    <col min="9201" max="9201" width="11" style="2" customWidth="1"/>
    <col min="9202" max="9202" width="11.7109375" style="2" customWidth="1"/>
    <col min="9203" max="9203" width="10.5703125" style="2" customWidth="1"/>
    <col min="9204" max="9204" width="10.140625" style="2" customWidth="1"/>
    <col min="9205" max="9453" width="11.42578125" style="2"/>
    <col min="9454" max="9454" width="19" style="2" customWidth="1"/>
    <col min="9455" max="9455" width="11.28515625" style="2" customWidth="1"/>
    <col min="9456" max="9456" width="11.140625" style="2" customWidth="1"/>
    <col min="9457" max="9457" width="11" style="2" customWidth="1"/>
    <col min="9458" max="9458" width="11.7109375" style="2" customWidth="1"/>
    <col min="9459" max="9459" width="10.5703125" style="2" customWidth="1"/>
    <col min="9460" max="9460" width="10.140625" style="2" customWidth="1"/>
    <col min="9461" max="9709" width="11.42578125" style="2"/>
    <col min="9710" max="9710" width="19" style="2" customWidth="1"/>
    <col min="9711" max="9711" width="11.28515625" style="2" customWidth="1"/>
    <col min="9712" max="9712" width="11.140625" style="2" customWidth="1"/>
    <col min="9713" max="9713" width="11" style="2" customWidth="1"/>
    <col min="9714" max="9714" width="11.7109375" style="2" customWidth="1"/>
    <col min="9715" max="9715" width="10.5703125" style="2" customWidth="1"/>
    <col min="9716" max="9716" width="10.140625" style="2" customWidth="1"/>
    <col min="9717" max="9965" width="11.42578125" style="2"/>
    <col min="9966" max="9966" width="19" style="2" customWidth="1"/>
    <col min="9967" max="9967" width="11.28515625" style="2" customWidth="1"/>
    <col min="9968" max="9968" width="11.140625" style="2" customWidth="1"/>
    <col min="9969" max="9969" width="11" style="2" customWidth="1"/>
    <col min="9970" max="9970" width="11.7109375" style="2" customWidth="1"/>
    <col min="9971" max="9971" width="10.5703125" style="2" customWidth="1"/>
    <col min="9972" max="9972" width="10.140625" style="2" customWidth="1"/>
    <col min="9973" max="10221" width="11.42578125" style="2"/>
    <col min="10222" max="10222" width="19" style="2" customWidth="1"/>
    <col min="10223" max="10223" width="11.28515625" style="2" customWidth="1"/>
    <col min="10224" max="10224" width="11.140625" style="2" customWidth="1"/>
    <col min="10225" max="10225" width="11" style="2" customWidth="1"/>
    <col min="10226" max="10226" width="11.7109375" style="2" customWidth="1"/>
    <col min="10227" max="10227" width="10.5703125" style="2" customWidth="1"/>
    <col min="10228" max="10228" width="10.140625" style="2" customWidth="1"/>
    <col min="10229" max="10477" width="11.42578125" style="2"/>
    <col min="10478" max="10478" width="19" style="2" customWidth="1"/>
    <col min="10479" max="10479" width="11.28515625" style="2" customWidth="1"/>
    <col min="10480" max="10480" width="11.140625" style="2" customWidth="1"/>
    <col min="10481" max="10481" width="11" style="2" customWidth="1"/>
    <col min="10482" max="10482" width="11.7109375" style="2" customWidth="1"/>
    <col min="10483" max="10483" width="10.5703125" style="2" customWidth="1"/>
    <col min="10484" max="10484" width="10.140625" style="2" customWidth="1"/>
    <col min="10485" max="10733" width="11.42578125" style="2"/>
    <col min="10734" max="10734" width="19" style="2" customWidth="1"/>
    <col min="10735" max="10735" width="11.28515625" style="2" customWidth="1"/>
    <col min="10736" max="10736" width="11.140625" style="2" customWidth="1"/>
    <col min="10737" max="10737" width="11" style="2" customWidth="1"/>
    <col min="10738" max="10738" width="11.7109375" style="2" customWidth="1"/>
    <col min="10739" max="10739" width="10.5703125" style="2" customWidth="1"/>
    <col min="10740" max="10740" width="10.140625" style="2" customWidth="1"/>
    <col min="10741" max="10989" width="11.42578125" style="2"/>
    <col min="10990" max="10990" width="19" style="2" customWidth="1"/>
    <col min="10991" max="10991" width="11.28515625" style="2" customWidth="1"/>
    <col min="10992" max="10992" width="11.140625" style="2" customWidth="1"/>
    <col min="10993" max="10993" width="11" style="2" customWidth="1"/>
    <col min="10994" max="10994" width="11.7109375" style="2" customWidth="1"/>
    <col min="10995" max="10995" width="10.5703125" style="2" customWidth="1"/>
    <col min="10996" max="10996" width="10.140625" style="2" customWidth="1"/>
    <col min="10997" max="11245" width="11.42578125" style="2"/>
    <col min="11246" max="11246" width="19" style="2" customWidth="1"/>
    <col min="11247" max="11247" width="11.28515625" style="2" customWidth="1"/>
    <col min="11248" max="11248" width="11.140625" style="2" customWidth="1"/>
    <col min="11249" max="11249" width="11" style="2" customWidth="1"/>
    <col min="11250" max="11250" width="11.7109375" style="2" customWidth="1"/>
    <col min="11251" max="11251" width="10.5703125" style="2" customWidth="1"/>
    <col min="11252" max="11252" width="10.140625" style="2" customWidth="1"/>
    <col min="11253" max="11501" width="11.42578125" style="2"/>
    <col min="11502" max="11502" width="19" style="2" customWidth="1"/>
    <col min="11503" max="11503" width="11.28515625" style="2" customWidth="1"/>
    <col min="11504" max="11504" width="11.140625" style="2" customWidth="1"/>
    <col min="11505" max="11505" width="11" style="2" customWidth="1"/>
    <col min="11506" max="11506" width="11.7109375" style="2" customWidth="1"/>
    <col min="11507" max="11507" width="10.5703125" style="2" customWidth="1"/>
    <col min="11508" max="11508" width="10.140625" style="2" customWidth="1"/>
    <col min="11509" max="11757" width="11.42578125" style="2"/>
    <col min="11758" max="11758" width="19" style="2" customWidth="1"/>
    <col min="11759" max="11759" width="11.28515625" style="2" customWidth="1"/>
    <col min="11760" max="11760" width="11.140625" style="2" customWidth="1"/>
    <col min="11761" max="11761" width="11" style="2" customWidth="1"/>
    <col min="11762" max="11762" width="11.7109375" style="2" customWidth="1"/>
    <col min="11763" max="11763" width="10.5703125" style="2" customWidth="1"/>
    <col min="11764" max="11764" width="10.140625" style="2" customWidth="1"/>
    <col min="11765" max="12013" width="11.42578125" style="2"/>
    <col min="12014" max="12014" width="19" style="2" customWidth="1"/>
    <col min="12015" max="12015" width="11.28515625" style="2" customWidth="1"/>
    <col min="12016" max="12016" width="11.140625" style="2" customWidth="1"/>
    <col min="12017" max="12017" width="11" style="2" customWidth="1"/>
    <col min="12018" max="12018" width="11.7109375" style="2" customWidth="1"/>
    <col min="12019" max="12019" width="10.5703125" style="2" customWidth="1"/>
    <col min="12020" max="12020" width="10.140625" style="2" customWidth="1"/>
    <col min="12021" max="12269" width="11.42578125" style="2"/>
    <col min="12270" max="12270" width="19" style="2" customWidth="1"/>
    <col min="12271" max="12271" width="11.28515625" style="2" customWidth="1"/>
    <col min="12272" max="12272" width="11.140625" style="2" customWidth="1"/>
    <col min="12273" max="12273" width="11" style="2" customWidth="1"/>
    <col min="12274" max="12274" width="11.7109375" style="2" customWidth="1"/>
    <col min="12275" max="12275" width="10.5703125" style="2" customWidth="1"/>
    <col min="12276" max="12276" width="10.140625" style="2" customWidth="1"/>
    <col min="12277" max="12525" width="11.42578125" style="2"/>
    <col min="12526" max="12526" width="19" style="2" customWidth="1"/>
    <col min="12527" max="12527" width="11.28515625" style="2" customWidth="1"/>
    <col min="12528" max="12528" width="11.140625" style="2" customWidth="1"/>
    <col min="12529" max="12529" width="11" style="2" customWidth="1"/>
    <col min="12530" max="12530" width="11.7109375" style="2" customWidth="1"/>
    <col min="12531" max="12531" width="10.5703125" style="2" customWidth="1"/>
    <col min="12532" max="12532" width="10.140625" style="2" customWidth="1"/>
    <col min="12533" max="12781" width="11.42578125" style="2"/>
    <col min="12782" max="12782" width="19" style="2" customWidth="1"/>
    <col min="12783" max="12783" width="11.28515625" style="2" customWidth="1"/>
    <col min="12784" max="12784" width="11.140625" style="2" customWidth="1"/>
    <col min="12785" max="12785" width="11" style="2" customWidth="1"/>
    <col min="12786" max="12786" width="11.7109375" style="2" customWidth="1"/>
    <col min="12787" max="12787" width="10.5703125" style="2" customWidth="1"/>
    <col min="12788" max="12788" width="10.140625" style="2" customWidth="1"/>
    <col min="12789" max="13037" width="11.42578125" style="2"/>
    <col min="13038" max="13038" width="19" style="2" customWidth="1"/>
    <col min="13039" max="13039" width="11.28515625" style="2" customWidth="1"/>
    <col min="13040" max="13040" width="11.140625" style="2" customWidth="1"/>
    <col min="13041" max="13041" width="11" style="2" customWidth="1"/>
    <col min="13042" max="13042" width="11.7109375" style="2" customWidth="1"/>
    <col min="13043" max="13043" width="10.5703125" style="2" customWidth="1"/>
    <col min="13044" max="13044" width="10.140625" style="2" customWidth="1"/>
    <col min="13045" max="13293" width="11.42578125" style="2"/>
    <col min="13294" max="13294" width="19" style="2" customWidth="1"/>
    <col min="13295" max="13295" width="11.28515625" style="2" customWidth="1"/>
    <col min="13296" max="13296" width="11.140625" style="2" customWidth="1"/>
    <col min="13297" max="13297" width="11" style="2" customWidth="1"/>
    <col min="13298" max="13298" width="11.7109375" style="2" customWidth="1"/>
    <col min="13299" max="13299" width="10.5703125" style="2" customWidth="1"/>
    <col min="13300" max="13300" width="10.140625" style="2" customWidth="1"/>
    <col min="13301" max="13549" width="11.42578125" style="2"/>
    <col min="13550" max="13550" width="19" style="2" customWidth="1"/>
    <col min="13551" max="13551" width="11.28515625" style="2" customWidth="1"/>
    <col min="13552" max="13552" width="11.140625" style="2" customWidth="1"/>
    <col min="13553" max="13553" width="11" style="2" customWidth="1"/>
    <col min="13554" max="13554" width="11.7109375" style="2" customWidth="1"/>
    <col min="13555" max="13555" width="10.5703125" style="2" customWidth="1"/>
    <col min="13556" max="13556" width="10.140625" style="2" customWidth="1"/>
    <col min="13557" max="13805" width="11.42578125" style="2"/>
    <col min="13806" max="13806" width="19" style="2" customWidth="1"/>
    <col min="13807" max="13807" width="11.28515625" style="2" customWidth="1"/>
    <col min="13808" max="13808" width="11.140625" style="2" customWidth="1"/>
    <col min="13809" max="13809" width="11" style="2" customWidth="1"/>
    <col min="13810" max="13810" width="11.7109375" style="2" customWidth="1"/>
    <col min="13811" max="13811" width="10.5703125" style="2" customWidth="1"/>
    <col min="13812" max="13812" width="10.140625" style="2" customWidth="1"/>
    <col min="13813" max="14061" width="11.42578125" style="2"/>
    <col min="14062" max="14062" width="19" style="2" customWidth="1"/>
    <col min="14063" max="14063" width="11.28515625" style="2" customWidth="1"/>
    <col min="14064" max="14064" width="11.140625" style="2" customWidth="1"/>
    <col min="14065" max="14065" width="11" style="2" customWidth="1"/>
    <col min="14066" max="14066" width="11.7109375" style="2" customWidth="1"/>
    <col min="14067" max="14067" width="10.5703125" style="2" customWidth="1"/>
    <col min="14068" max="14068" width="10.140625" style="2" customWidth="1"/>
    <col min="14069" max="14317" width="11.42578125" style="2"/>
    <col min="14318" max="14318" width="19" style="2" customWidth="1"/>
    <col min="14319" max="14319" width="11.28515625" style="2" customWidth="1"/>
    <col min="14320" max="14320" width="11.140625" style="2" customWidth="1"/>
    <col min="14321" max="14321" width="11" style="2" customWidth="1"/>
    <col min="14322" max="14322" width="11.7109375" style="2" customWidth="1"/>
    <col min="14323" max="14323" width="10.5703125" style="2" customWidth="1"/>
    <col min="14324" max="14324" width="10.140625" style="2" customWidth="1"/>
    <col min="14325" max="14573" width="11.42578125" style="2"/>
    <col min="14574" max="14574" width="19" style="2" customWidth="1"/>
    <col min="14575" max="14575" width="11.28515625" style="2" customWidth="1"/>
    <col min="14576" max="14576" width="11.140625" style="2" customWidth="1"/>
    <col min="14577" max="14577" width="11" style="2" customWidth="1"/>
    <col min="14578" max="14578" width="11.7109375" style="2" customWidth="1"/>
    <col min="14579" max="14579" width="10.5703125" style="2" customWidth="1"/>
    <col min="14580" max="14580" width="10.140625" style="2" customWidth="1"/>
    <col min="14581" max="14829" width="11.42578125" style="2"/>
    <col min="14830" max="14830" width="19" style="2" customWidth="1"/>
    <col min="14831" max="14831" width="11.28515625" style="2" customWidth="1"/>
    <col min="14832" max="14832" width="11.140625" style="2" customWidth="1"/>
    <col min="14833" max="14833" width="11" style="2" customWidth="1"/>
    <col min="14834" max="14834" width="11.7109375" style="2" customWidth="1"/>
    <col min="14835" max="14835" width="10.5703125" style="2" customWidth="1"/>
    <col min="14836" max="14836" width="10.140625" style="2" customWidth="1"/>
    <col min="14837" max="15085" width="11.42578125" style="2"/>
    <col min="15086" max="15086" width="19" style="2" customWidth="1"/>
    <col min="15087" max="15087" width="11.28515625" style="2" customWidth="1"/>
    <col min="15088" max="15088" width="11.140625" style="2" customWidth="1"/>
    <col min="15089" max="15089" width="11" style="2" customWidth="1"/>
    <col min="15090" max="15090" width="11.7109375" style="2" customWidth="1"/>
    <col min="15091" max="15091" width="10.5703125" style="2" customWidth="1"/>
    <col min="15092" max="15092" width="10.140625" style="2" customWidth="1"/>
    <col min="15093" max="15341" width="11.42578125" style="2"/>
    <col min="15342" max="15342" width="19" style="2" customWidth="1"/>
    <col min="15343" max="15343" width="11.28515625" style="2" customWidth="1"/>
    <col min="15344" max="15344" width="11.140625" style="2" customWidth="1"/>
    <col min="15345" max="15345" width="11" style="2" customWidth="1"/>
    <col min="15346" max="15346" width="11.7109375" style="2" customWidth="1"/>
    <col min="15347" max="15347" width="10.5703125" style="2" customWidth="1"/>
    <col min="15348" max="15348" width="10.140625" style="2" customWidth="1"/>
    <col min="15349" max="15597" width="11.42578125" style="2"/>
    <col min="15598" max="15598" width="19" style="2" customWidth="1"/>
    <col min="15599" max="15599" width="11.28515625" style="2" customWidth="1"/>
    <col min="15600" max="15600" width="11.140625" style="2" customWidth="1"/>
    <col min="15601" max="15601" width="11" style="2" customWidth="1"/>
    <col min="15602" max="15602" width="11.7109375" style="2" customWidth="1"/>
    <col min="15603" max="15603" width="10.5703125" style="2" customWidth="1"/>
    <col min="15604" max="15604" width="10.140625" style="2" customWidth="1"/>
    <col min="15605" max="15853" width="11.42578125" style="2"/>
    <col min="15854" max="15854" width="19" style="2" customWidth="1"/>
    <col min="15855" max="15855" width="11.28515625" style="2" customWidth="1"/>
    <col min="15856" max="15856" width="11.140625" style="2" customWidth="1"/>
    <col min="15857" max="15857" width="11" style="2" customWidth="1"/>
    <col min="15858" max="15858" width="11.7109375" style="2" customWidth="1"/>
    <col min="15859" max="15859" width="10.5703125" style="2" customWidth="1"/>
    <col min="15860" max="15860" width="10.140625" style="2" customWidth="1"/>
    <col min="15861" max="16109" width="11.42578125" style="2"/>
    <col min="16110" max="16110" width="19" style="2" customWidth="1"/>
    <col min="16111" max="16111" width="11.28515625" style="2" customWidth="1"/>
    <col min="16112" max="16112" width="11.140625" style="2" customWidth="1"/>
    <col min="16113" max="16113" width="11" style="2" customWidth="1"/>
    <col min="16114" max="16114" width="11.7109375" style="2" customWidth="1"/>
    <col min="16115" max="16115" width="10.5703125" style="2" customWidth="1"/>
    <col min="16116" max="16116" width="10.140625" style="2" customWidth="1"/>
    <col min="16117" max="16384" width="11.42578125" style="2"/>
  </cols>
  <sheetData>
    <row r="5" spans="1:24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4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4" x14ac:dyDescent="0.2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24" x14ac:dyDescent="0.25">
      <c r="A9" s="4" t="s">
        <v>3</v>
      </c>
      <c r="B9" s="5"/>
      <c r="C9" s="6"/>
      <c r="D9" s="7"/>
      <c r="E9" s="8" t="s">
        <v>4</v>
      </c>
      <c r="F9" s="6" t="s">
        <v>4</v>
      </c>
      <c r="G9" s="7"/>
      <c r="H9" s="8" t="s">
        <v>5</v>
      </c>
      <c r="I9" s="9" t="s">
        <v>6</v>
      </c>
      <c r="J9" s="7" t="s">
        <v>7</v>
      </c>
      <c r="K9" s="4" t="s">
        <v>8</v>
      </c>
      <c r="L9" s="4" t="s">
        <v>9</v>
      </c>
      <c r="M9" s="4" t="s">
        <v>10</v>
      </c>
    </row>
    <row r="10" spans="1:24" x14ac:dyDescent="0.25">
      <c r="A10" s="10"/>
      <c r="B10" s="11" t="s">
        <v>11</v>
      </c>
      <c r="C10" s="12" t="s">
        <v>12</v>
      </c>
      <c r="D10" s="13" t="s">
        <v>13</v>
      </c>
      <c r="E10" s="14" t="s">
        <v>14</v>
      </c>
      <c r="F10" s="12" t="s">
        <v>15</v>
      </c>
      <c r="G10" s="13" t="s">
        <v>7</v>
      </c>
      <c r="H10" s="14" t="s">
        <v>16</v>
      </c>
      <c r="I10" s="15"/>
      <c r="J10" s="13" t="s">
        <v>17</v>
      </c>
      <c r="K10" s="10"/>
      <c r="L10" s="10"/>
      <c r="M10" s="10"/>
    </row>
    <row r="11" spans="1:24" x14ac:dyDescent="0.25">
      <c r="A11" s="10"/>
      <c r="B11" s="11" t="s">
        <v>18</v>
      </c>
      <c r="C11" s="12" t="s">
        <v>19</v>
      </c>
      <c r="D11" s="13" t="s">
        <v>14</v>
      </c>
      <c r="E11" s="14" t="s">
        <v>20</v>
      </c>
      <c r="F11" s="12" t="s">
        <v>21</v>
      </c>
      <c r="G11" s="13" t="s">
        <v>22</v>
      </c>
      <c r="H11" s="14" t="s">
        <v>23</v>
      </c>
      <c r="I11" s="15"/>
      <c r="J11" s="13" t="s">
        <v>24</v>
      </c>
      <c r="K11" s="10"/>
      <c r="L11" s="10"/>
      <c r="M11" s="10"/>
    </row>
    <row r="12" spans="1:24" x14ac:dyDescent="0.25">
      <c r="A12" s="10"/>
      <c r="B12" s="11" t="s">
        <v>25</v>
      </c>
      <c r="C12" s="12" t="s">
        <v>26</v>
      </c>
      <c r="D12" s="13" t="s">
        <v>27</v>
      </c>
      <c r="E12" s="14" t="s">
        <v>28</v>
      </c>
      <c r="F12" s="12" t="s">
        <v>29</v>
      </c>
      <c r="G12" s="13" t="s">
        <v>30</v>
      </c>
      <c r="H12" s="14" t="s">
        <v>31</v>
      </c>
      <c r="I12" s="15"/>
      <c r="J12" s="13" t="s">
        <v>14</v>
      </c>
      <c r="K12" s="10"/>
      <c r="L12" s="10"/>
      <c r="M12" s="10"/>
    </row>
    <row r="13" spans="1:24" x14ac:dyDescent="0.25">
      <c r="A13" s="10"/>
      <c r="B13" s="11"/>
      <c r="C13" s="16"/>
      <c r="D13" s="13" t="s">
        <v>32</v>
      </c>
      <c r="E13" s="14" t="s">
        <v>33</v>
      </c>
      <c r="F13" s="12" t="s">
        <v>34</v>
      </c>
      <c r="G13" s="13" t="s">
        <v>35</v>
      </c>
      <c r="H13" s="14" t="s">
        <v>36</v>
      </c>
      <c r="I13" s="15"/>
      <c r="J13" s="13" t="s">
        <v>27</v>
      </c>
      <c r="K13" s="10"/>
      <c r="L13" s="10"/>
      <c r="M13" s="10"/>
    </row>
    <row r="14" spans="1:24" x14ac:dyDescent="0.25">
      <c r="A14" s="17"/>
      <c r="B14" s="18"/>
      <c r="C14" s="19"/>
      <c r="D14" s="20"/>
      <c r="E14" s="21"/>
      <c r="F14" s="19"/>
      <c r="G14" s="20"/>
      <c r="H14" s="22" t="s">
        <v>37</v>
      </c>
      <c r="I14" s="23"/>
      <c r="J14" s="24" t="s">
        <v>32</v>
      </c>
      <c r="K14" s="17"/>
      <c r="L14" s="17"/>
      <c r="M14" s="17"/>
    </row>
    <row r="15" spans="1:24" ht="18.75" customHeight="1" x14ac:dyDescent="0.25">
      <c r="A15" s="25" t="s">
        <v>38</v>
      </c>
      <c r="B15" s="26">
        <f>B35</f>
        <v>86633387.56719628</v>
      </c>
      <c r="C15" s="26">
        <f t="shared" ref="C15:L15" si="0">C35</f>
        <v>17007558.558982491</v>
      </c>
      <c r="D15" s="26">
        <f t="shared" si="0"/>
        <v>6712942</v>
      </c>
      <c r="E15" s="26">
        <f t="shared" si="0"/>
        <v>0</v>
      </c>
      <c r="F15" s="26">
        <f t="shared" si="0"/>
        <v>2749016.9710844741</v>
      </c>
      <c r="G15" s="26">
        <f t="shared" si="0"/>
        <v>3601432.9618760096</v>
      </c>
      <c r="H15" s="26">
        <f t="shared" si="0"/>
        <v>9135800.5153799951</v>
      </c>
      <c r="I15" s="26">
        <f t="shared" si="0"/>
        <v>0</v>
      </c>
      <c r="J15" s="26">
        <f t="shared" si="0"/>
        <v>740172.88449503924</v>
      </c>
      <c r="K15" s="26">
        <f t="shared" si="0"/>
        <v>5265309</v>
      </c>
      <c r="L15" s="26">
        <f t="shared" si="0"/>
        <v>4481430.3948961692</v>
      </c>
      <c r="M15" s="27">
        <f>SUM(B15:L15)</f>
        <v>136327050.85391045</v>
      </c>
      <c r="N15" s="28"/>
      <c r="O15" s="29"/>
      <c r="P15" s="29"/>
      <c r="Q15" s="29"/>
      <c r="R15" s="29"/>
      <c r="S15" s="29"/>
      <c r="T15" s="29"/>
      <c r="U15" s="29"/>
      <c r="V15" s="29"/>
      <c r="W15" s="29"/>
      <c r="X15" s="30"/>
    </row>
    <row r="16" spans="1:24" ht="18.75" customHeight="1" x14ac:dyDescent="0.25">
      <c r="A16" s="25" t="s">
        <v>39</v>
      </c>
      <c r="B16" s="26">
        <f>B47</f>
        <v>50104211.446786694</v>
      </c>
      <c r="C16" s="26">
        <f>C47</f>
        <v>10187528.999086779</v>
      </c>
      <c r="D16" s="26">
        <f t="shared" ref="D16:L16" si="1">D47</f>
        <v>0</v>
      </c>
      <c r="E16" s="26">
        <f t="shared" si="1"/>
        <v>196</v>
      </c>
      <c r="F16" s="26">
        <f t="shared" si="1"/>
        <v>1589887.3479128026</v>
      </c>
      <c r="G16" s="26">
        <f t="shared" si="1"/>
        <v>2157259.2704617446</v>
      </c>
      <c r="H16" s="26">
        <f>H47</f>
        <v>1883088.7836463237</v>
      </c>
      <c r="I16" s="26">
        <f>I47</f>
        <v>0</v>
      </c>
      <c r="J16" s="26">
        <f t="shared" si="1"/>
        <v>0</v>
      </c>
      <c r="K16" s="26">
        <f t="shared" si="1"/>
        <v>0</v>
      </c>
      <c r="L16" s="26">
        <f t="shared" si="1"/>
        <v>3684277.3211410805</v>
      </c>
      <c r="M16" s="27">
        <f>SUM(B16:L16)</f>
        <v>69606449.16903542</v>
      </c>
      <c r="N16" s="28"/>
      <c r="O16" s="29"/>
      <c r="P16" s="29"/>
      <c r="Q16" s="29"/>
      <c r="R16" s="29"/>
      <c r="S16" s="29"/>
      <c r="T16" s="29"/>
      <c r="U16" s="29"/>
      <c r="V16" s="29"/>
      <c r="W16" s="29"/>
      <c r="X16" s="30"/>
    </row>
    <row r="17" spans="1:24" ht="18.75" customHeight="1" x14ac:dyDescent="0.25">
      <c r="A17" s="25" t="s">
        <v>40</v>
      </c>
      <c r="B17" s="26">
        <f>B59</f>
        <v>49418716.308238849</v>
      </c>
      <c r="C17" s="26">
        <f t="shared" ref="C17:L17" si="2">C59</f>
        <v>9939523.5962206945</v>
      </c>
      <c r="D17" s="26">
        <f t="shared" si="2"/>
        <v>0</v>
      </c>
      <c r="E17" s="26">
        <f t="shared" si="2"/>
        <v>150</v>
      </c>
      <c r="F17" s="26">
        <f t="shared" si="2"/>
        <v>1568135.4799613759</v>
      </c>
      <c r="G17" s="26">
        <f t="shared" si="2"/>
        <v>2104742.7257830286</v>
      </c>
      <c r="H17" s="26">
        <f>H59</f>
        <v>1650541.9645476339</v>
      </c>
      <c r="I17" s="26">
        <f>I59</f>
        <v>0</v>
      </c>
      <c r="J17" s="26">
        <f t="shared" si="2"/>
        <v>0</v>
      </c>
      <c r="K17" s="26">
        <f t="shared" si="2"/>
        <v>0</v>
      </c>
      <c r="L17" s="26">
        <f t="shared" si="2"/>
        <v>3672598.1671177247</v>
      </c>
      <c r="M17" s="27">
        <f>SUM(B17:L17)</f>
        <v>68354408.241869301</v>
      </c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4" ht="18.75" customHeight="1" x14ac:dyDescent="0.25">
      <c r="A18" s="25" t="s">
        <v>41</v>
      </c>
      <c r="B18" s="26">
        <f>B71</f>
        <v>131367142.48554763</v>
      </c>
      <c r="C18" s="26">
        <f t="shared" ref="C18:L18" si="3">C71</f>
        <v>22139760.792487405</v>
      </c>
      <c r="D18" s="26">
        <f t="shared" si="3"/>
        <v>1055799</v>
      </c>
      <c r="E18" s="26">
        <f t="shared" si="3"/>
        <v>0</v>
      </c>
      <c r="F18" s="26">
        <f t="shared" si="3"/>
        <v>4168491.1001266101</v>
      </c>
      <c r="G18" s="26">
        <f t="shared" si="3"/>
        <v>4688202.2637077104</v>
      </c>
      <c r="H18" s="26">
        <f>H71</f>
        <v>10219165.385833511</v>
      </c>
      <c r="I18" s="26">
        <f>I71</f>
        <v>0</v>
      </c>
      <c r="J18" s="26">
        <f t="shared" si="3"/>
        <v>37226.91550496078</v>
      </c>
      <c r="K18" s="26">
        <f t="shared" si="3"/>
        <v>630844.93310361309</v>
      </c>
      <c r="L18" s="26">
        <f t="shared" si="3"/>
        <v>6869046.4536788827</v>
      </c>
      <c r="M18" s="27">
        <f>SUM(B18:L18)</f>
        <v>181175679.32999033</v>
      </c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30"/>
    </row>
    <row r="19" spans="1:24" ht="18.75" customHeight="1" x14ac:dyDescent="0.25">
      <c r="A19" s="25" t="s">
        <v>42</v>
      </c>
      <c r="B19" s="26">
        <f>B83</f>
        <v>29535439.43266578</v>
      </c>
      <c r="C19" s="26">
        <f t="shared" ref="C19:J19" si="4">C83</f>
        <v>8828773.2667938564</v>
      </c>
      <c r="D19" s="26">
        <f t="shared" si="4"/>
        <v>0</v>
      </c>
      <c r="E19" s="26">
        <f t="shared" si="4"/>
        <v>0</v>
      </c>
      <c r="F19" s="26">
        <f t="shared" si="4"/>
        <v>937207.09269447101</v>
      </c>
      <c r="G19" s="26">
        <f t="shared" si="4"/>
        <v>1869535.5781715089</v>
      </c>
      <c r="H19" s="26">
        <f>H83</f>
        <v>469812.15059253457</v>
      </c>
      <c r="I19" s="26">
        <f>I83</f>
        <v>0</v>
      </c>
      <c r="J19" s="26">
        <f t="shared" si="4"/>
        <v>0</v>
      </c>
      <c r="K19" s="26">
        <f>K83</f>
        <v>0</v>
      </c>
      <c r="L19" s="26">
        <f>L83</f>
        <v>3715761.0631661434</v>
      </c>
      <c r="M19" s="27">
        <f>SUM(B19:L19)</f>
        <v>45356528.584084287</v>
      </c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1:24" ht="18.75" customHeight="1" x14ac:dyDescent="0.25">
      <c r="A20" s="31" t="s">
        <v>10</v>
      </c>
      <c r="B20" s="32">
        <f>SUM(B15:B19)</f>
        <v>347058897.24043518</v>
      </c>
      <c r="C20" s="32">
        <f t="shared" ref="C20:L20" si="5">SUM(C15:C19)</f>
        <v>68103145.213571221</v>
      </c>
      <c r="D20" s="32">
        <f t="shared" si="5"/>
        <v>7768741</v>
      </c>
      <c r="E20" s="32">
        <f t="shared" si="5"/>
        <v>346</v>
      </c>
      <c r="F20" s="32">
        <f t="shared" si="5"/>
        <v>11012737.991779733</v>
      </c>
      <c r="G20" s="32">
        <f t="shared" si="5"/>
        <v>14421172.800000003</v>
      </c>
      <c r="H20" s="32">
        <f t="shared" si="5"/>
        <v>23358408.799999997</v>
      </c>
      <c r="I20" s="32">
        <f>SUM(I15:I19)</f>
        <v>0</v>
      </c>
      <c r="J20" s="32">
        <f t="shared" si="5"/>
        <v>777399.8</v>
      </c>
      <c r="K20" s="32">
        <f t="shared" si="5"/>
        <v>5896153.9331036136</v>
      </c>
      <c r="L20" s="32">
        <f t="shared" si="5"/>
        <v>22423113.399999999</v>
      </c>
      <c r="M20" s="32">
        <f>SUM(M15:M19)</f>
        <v>500820116.17888981</v>
      </c>
      <c r="N20" s="28"/>
      <c r="O20" s="29"/>
      <c r="P20" s="29"/>
      <c r="R20" s="30"/>
      <c r="X20" s="30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4" hidden="1" x14ac:dyDescent="0.25">
      <c r="A22" s="3"/>
      <c r="B22" s="33">
        <f>B20-[1]Acumulado.!B233</f>
        <v>-783625704.52697039</v>
      </c>
      <c r="C22" s="33">
        <f>C20-[1]Acumulado.!D233</f>
        <v>-157164081.81057808</v>
      </c>
      <c r="D22" s="33">
        <f>D20-[1]Acumulado.!F233</f>
        <v>-16420270</v>
      </c>
      <c r="E22" s="33">
        <f>E20-[1]Acumulado.!G233</f>
        <v>-11444</v>
      </c>
      <c r="F22" s="33">
        <f>F20-[1]Acumulado.!H233</f>
        <v>-25773387.105539981</v>
      </c>
      <c r="G22" s="33">
        <f>G20-[1]Acumulado.!I233</f>
        <v>-36145015.160383098</v>
      </c>
      <c r="H22" s="33">
        <f>H20-[1]Acumulado.!K233</f>
        <v>-46022038.400000006</v>
      </c>
      <c r="I22" s="33"/>
      <c r="J22" s="33">
        <f>J20-[1]Acumulado.!M233</f>
        <v>-1554800.4000000006</v>
      </c>
      <c r="K22" s="33">
        <f>K20-[1]Acumulado.!O233</f>
        <v>-46544166.666896388</v>
      </c>
      <c r="L22" s="33"/>
      <c r="M22" s="33">
        <f>M20-[1]Acumulado.!P233</f>
        <v>-1107245651.48083</v>
      </c>
      <c r="N22" s="28">
        <f>M22-K22</f>
        <v>-1060701484.8139336</v>
      </c>
    </row>
    <row r="23" spans="1:24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4" hidden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6" spans="1:24" ht="12.75" customHeight="1" x14ac:dyDescent="0.25">
      <c r="A26" s="4" t="s">
        <v>43</v>
      </c>
      <c r="B26" s="5"/>
      <c r="C26" s="6"/>
      <c r="D26" s="7"/>
      <c r="E26" s="8" t="s">
        <v>4</v>
      </c>
      <c r="F26" s="6" t="s">
        <v>4</v>
      </c>
      <c r="G26" s="7"/>
      <c r="H26" s="8" t="s">
        <v>5</v>
      </c>
      <c r="I26" s="9" t="s">
        <v>6</v>
      </c>
      <c r="J26" s="7" t="s">
        <v>7</v>
      </c>
      <c r="K26" s="4" t="s">
        <v>8</v>
      </c>
      <c r="L26" s="4" t="s">
        <v>9</v>
      </c>
      <c r="M26" s="4" t="s">
        <v>10</v>
      </c>
    </row>
    <row r="27" spans="1:24" ht="12.75" customHeight="1" x14ac:dyDescent="0.25">
      <c r="A27" s="10"/>
      <c r="B27" s="11" t="s">
        <v>11</v>
      </c>
      <c r="C27" s="12" t="s">
        <v>12</v>
      </c>
      <c r="D27" s="13" t="s">
        <v>13</v>
      </c>
      <c r="E27" s="14" t="s">
        <v>14</v>
      </c>
      <c r="F27" s="12" t="s">
        <v>15</v>
      </c>
      <c r="G27" s="13" t="s">
        <v>7</v>
      </c>
      <c r="H27" s="14" t="s">
        <v>16</v>
      </c>
      <c r="I27" s="15"/>
      <c r="J27" s="13" t="s">
        <v>17</v>
      </c>
      <c r="K27" s="10"/>
      <c r="L27" s="10"/>
      <c r="M27" s="10"/>
    </row>
    <row r="28" spans="1:24" ht="12.75" customHeight="1" x14ac:dyDescent="0.25">
      <c r="A28" s="10"/>
      <c r="B28" s="11" t="s">
        <v>18</v>
      </c>
      <c r="C28" s="12" t="s">
        <v>19</v>
      </c>
      <c r="D28" s="13" t="s">
        <v>14</v>
      </c>
      <c r="E28" s="14" t="s">
        <v>20</v>
      </c>
      <c r="F28" s="12" t="s">
        <v>21</v>
      </c>
      <c r="G28" s="13" t="s">
        <v>22</v>
      </c>
      <c r="H28" s="14" t="s">
        <v>23</v>
      </c>
      <c r="I28" s="15"/>
      <c r="J28" s="13" t="s">
        <v>24</v>
      </c>
      <c r="K28" s="10"/>
      <c r="L28" s="10"/>
      <c r="M28" s="10"/>
    </row>
    <row r="29" spans="1:24" ht="12.75" customHeight="1" x14ac:dyDescent="0.25">
      <c r="A29" s="10"/>
      <c r="B29" s="11" t="s">
        <v>25</v>
      </c>
      <c r="C29" s="12" t="s">
        <v>26</v>
      </c>
      <c r="D29" s="13" t="s">
        <v>27</v>
      </c>
      <c r="E29" s="14" t="s">
        <v>28</v>
      </c>
      <c r="F29" s="12" t="s">
        <v>29</v>
      </c>
      <c r="G29" s="13" t="s">
        <v>30</v>
      </c>
      <c r="H29" s="14" t="s">
        <v>31</v>
      </c>
      <c r="I29" s="15"/>
      <c r="J29" s="13" t="s">
        <v>14</v>
      </c>
      <c r="K29" s="10"/>
      <c r="L29" s="10"/>
      <c r="M29" s="10"/>
    </row>
    <row r="30" spans="1:24" ht="12.75" customHeight="1" x14ac:dyDescent="0.25">
      <c r="A30" s="10"/>
      <c r="B30" s="11"/>
      <c r="C30" s="16"/>
      <c r="D30" s="13" t="s">
        <v>32</v>
      </c>
      <c r="E30" s="14" t="s">
        <v>33</v>
      </c>
      <c r="F30" s="12" t="s">
        <v>34</v>
      </c>
      <c r="G30" s="13" t="s">
        <v>35</v>
      </c>
      <c r="H30" s="14" t="s">
        <v>36</v>
      </c>
      <c r="I30" s="15"/>
      <c r="J30" s="13" t="s">
        <v>27</v>
      </c>
      <c r="K30" s="10"/>
      <c r="L30" s="10"/>
      <c r="M30" s="10"/>
    </row>
    <row r="31" spans="1:24" ht="12.75" customHeight="1" x14ac:dyDescent="0.25">
      <c r="A31" s="17"/>
      <c r="B31" s="18"/>
      <c r="C31" s="19"/>
      <c r="D31" s="20"/>
      <c r="E31" s="21"/>
      <c r="F31" s="19"/>
      <c r="G31" s="20"/>
      <c r="H31" s="22" t="s">
        <v>37</v>
      </c>
      <c r="I31" s="23"/>
      <c r="J31" s="24" t="s">
        <v>32</v>
      </c>
      <c r="K31" s="17"/>
      <c r="L31" s="17"/>
      <c r="M31" s="17"/>
    </row>
    <row r="32" spans="1:24" ht="18.75" customHeight="1" x14ac:dyDescent="0.25">
      <c r="A32" s="34" t="s">
        <v>44</v>
      </c>
      <c r="B32" s="35">
        <f>[1]Acumulado.!B120</f>
        <v>28470889.593403567</v>
      </c>
      <c r="C32" s="35">
        <f>[1]Acumulado.!D120</f>
        <v>5604438.8233725745</v>
      </c>
      <c r="D32" s="35">
        <f>[1]Acumulado.!F120</f>
        <v>2545990</v>
      </c>
      <c r="E32" s="35">
        <f>[1]Acumulado.!G120</f>
        <v>0</v>
      </c>
      <c r="F32" s="35">
        <f>[1]Acumulado.!H120</f>
        <v>920879.74379776535</v>
      </c>
      <c r="G32" s="35">
        <f>[1]Acumulado.!I120</f>
        <v>2484880.7415991062</v>
      </c>
      <c r="H32" s="35">
        <f>[1]Acumulado.!K120</f>
        <v>3181615.1283381409</v>
      </c>
      <c r="I32" s="35">
        <f>[1]Acumulado.!L120</f>
        <v>0</v>
      </c>
      <c r="J32" s="35">
        <f>[1]Acumulado.!M120</f>
        <v>246724.44224751962</v>
      </c>
      <c r="K32" s="35">
        <f>[1]Acumulado.!N120</f>
        <v>5265309</v>
      </c>
      <c r="L32" s="35">
        <f>[1]Acumulado.!O120</f>
        <v>2296735.8476195442</v>
      </c>
      <c r="M32" s="27">
        <f>SUM(B32:L32)</f>
        <v>51017463.320378214</v>
      </c>
      <c r="O32" s="29"/>
    </row>
    <row r="33" spans="1:15" ht="18.75" customHeight="1" x14ac:dyDescent="0.25">
      <c r="A33" s="34" t="s">
        <v>45</v>
      </c>
      <c r="B33" s="35">
        <f>[1]Acumulado.!B138</f>
        <v>29947491.973792717</v>
      </c>
      <c r="C33" s="35">
        <f>[1]Acumulado.!D138</f>
        <v>5851639.7356099151</v>
      </c>
      <c r="D33" s="35">
        <f>[1]Acumulado.!F138</f>
        <v>2172879</v>
      </c>
      <c r="E33" s="35">
        <f>[1]Acumulado.!G138</f>
        <v>0</v>
      </c>
      <c r="F33" s="35">
        <f>[1]Acumulado.!H138</f>
        <v>909307.87728670856</v>
      </c>
      <c r="G33" s="35">
        <f>[1]Acumulado.!I138</f>
        <v>558276.22027690313</v>
      </c>
      <c r="H33" s="35">
        <f>[1]Acumulado.!K138</f>
        <v>2881417.3870418547</v>
      </c>
      <c r="I33" s="35">
        <f>[1]Acumulado.!L138</f>
        <v>0</v>
      </c>
      <c r="J33" s="35">
        <f>[1]Acumulado.!M138</f>
        <v>246724.44224751962</v>
      </c>
      <c r="K33" s="35">
        <f>[1]Acumulado.!N138</f>
        <v>0</v>
      </c>
      <c r="L33" s="35">
        <f>[1]Acumulado.!O138</f>
        <v>1426471.5472766247</v>
      </c>
      <c r="M33" s="27">
        <f>SUM(B33:L33)</f>
        <v>43994208.183532238</v>
      </c>
      <c r="O33" s="29"/>
    </row>
    <row r="34" spans="1:15" ht="18.75" customHeight="1" x14ac:dyDescent="0.25">
      <c r="A34" s="34" t="s">
        <v>46</v>
      </c>
      <c r="B34" s="35">
        <f>[1]Acumulado.!B156</f>
        <v>28215006</v>
      </c>
      <c r="C34" s="35">
        <f>[1]Acumulado.!D156</f>
        <v>5551480</v>
      </c>
      <c r="D34" s="35">
        <f>[1]Acumulado.!F156</f>
        <v>1994073</v>
      </c>
      <c r="E34" s="35">
        <f>[1]Acumulado.!G156</f>
        <v>0</v>
      </c>
      <c r="F34" s="35">
        <f>[1]Acumulado.!H156</f>
        <v>918829.35</v>
      </c>
      <c r="G34" s="35">
        <f>[1]Acumulado.!I156</f>
        <v>558276</v>
      </c>
      <c r="H34" s="35">
        <f>[1]Acumulado.!K156</f>
        <v>3072768</v>
      </c>
      <c r="I34" s="35">
        <f>[1]Acumulado.!L156</f>
        <v>0</v>
      </c>
      <c r="J34" s="35">
        <f>[1]Acumulado.!M156</f>
        <v>246724</v>
      </c>
      <c r="K34" s="35">
        <f>[1]Acumulado.!N156</f>
        <v>0</v>
      </c>
      <c r="L34" s="35">
        <f>[1]Acumulado.!O156</f>
        <v>758223</v>
      </c>
      <c r="M34" s="27">
        <f>SUM(B34:L34)</f>
        <v>41315379.350000001</v>
      </c>
    </row>
    <row r="35" spans="1:15" ht="18.75" customHeight="1" x14ac:dyDescent="0.25">
      <c r="A35" s="31" t="s">
        <v>47</v>
      </c>
      <c r="B35" s="32">
        <f t="shared" ref="B35:L35" si="6">SUM(B32:B34)</f>
        <v>86633387.56719628</v>
      </c>
      <c r="C35" s="32">
        <f t="shared" si="6"/>
        <v>17007558.558982491</v>
      </c>
      <c r="D35" s="32">
        <f t="shared" si="6"/>
        <v>6712942</v>
      </c>
      <c r="E35" s="32">
        <f t="shared" si="6"/>
        <v>0</v>
      </c>
      <c r="F35" s="32">
        <f t="shared" si="6"/>
        <v>2749016.9710844741</v>
      </c>
      <c r="G35" s="32">
        <f t="shared" si="6"/>
        <v>3601432.9618760096</v>
      </c>
      <c r="H35" s="32">
        <f t="shared" si="6"/>
        <v>9135800.5153799951</v>
      </c>
      <c r="I35" s="32">
        <f t="shared" si="6"/>
        <v>0</v>
      </c>
      <c r="J35" s="32">
        <f t="shared" si="6"/>
        <v>740172.88449503924</v>
      </c>
      <c r="K35" s="32">
        <f t="shared" si="6"/>
        <v>5265309</v>
      </c>
      <c r="L35" s="32">
        <f t="shared" si="6"/>
        <v>4481430.3948961692</v>
      </c>
      <c r="M35" s="32">
        <f>SUM(M32:M34)</f>
        <v>136327050.85391045</v>
      </c>
    </row>
    <row r="36" spans="1:15" ht="12.75" customHeight="1" x14ac:dyDescent="0.25">
      <c r="G36" s="28"/>
    </row>
    <row r="37" spans="1:15" ht="12.75" customHeight="1" x14ac:dyDescent="0.25">
      <c r="B37" s="28"/>
      <c r="C37" s="28"/>
      <c r="D37" s="28"/>
      <c r="E37" s="28"/>
      <c r="F37" s="28"/>
      <c r="G37" s="28"/>
    </row>
    <row r="38" spans="1:15" ht="12.75" customHeight="1" x14ac:dyDescent="0.25">
      <c r="A38" s="4" t="s">
        <v>48</v>
      </c>
      <c r="B38" s="5"/>
      <c r="C38" s="6"/>
      <c r="D38" s="7"/>
      <c r="E38" s="8" t="s">
        <v>4</v>
      </c>
      <c r="F38" s="6" t="s">
        <v>4</v>
      </c>
      <c r="G38" s="7"/>
      <c r="H38" s="8" t="s">
        <v>5</v>
      </c>
      <c r="I38" s="9" t="s">
        <v>6</v>
      </c>
      <c r="J38" s="7" t="s">
        <v>7</v>
      </c>
      <c r="K38" s="4" t="s">
        <v>8</v>
      </c>
      <c r="L38" s="4" t="s">
        <v>9</v>
      </c>
      <c r="M38" s="4" t="s">
        <v>10</v>
      </c>
    </row>
    <row r="39" spans="1:15" ht="12.75" customHeight="1" x14ac:dyDescent="0.25">
      <c r="A39" s="10"/>
      <c r="B39" s="11" t="s">
        <v>11</v>
      </c>
      <c r="C39" s="12" t="s">
        <v>12</v>
      </c>
      <c r="D39" s="13" t="s">
        <v>13</v>
      </c>
      <c r="E39" s="14" t="s">
        <v>14</v>
      </c>
      <c r="F39" s="12" t="s">
        <v>15</v>
      </c>
      <c r="G39" s="13" t="s">
        <v>7</v>
      </c>
      <c r="H39" s="14" t="s">
        <v>16</v>
      </c>
      <c r="I39" s="15"/>
      <c r="J39" s="13" t="s">
        <v>17</v>
      </c>
      <c r="K39" s="10"/>
      <c r="L39" s="10"/>
      <c r="M39" s="10"/>
    </row>
    <row r="40" spans="1:15" x14ac:dyDescent="0.25">
      <c r="A40" s="10"/>
      <c r="B40" s="11" t="s">
        <v>18</v>
      </c>
      <c r="C40" s="12" t="s">
        <v>19</v>
      </c>
      <c r="D40" s="13" t="s">
        <v>14</v>
      </c>
      <c r="E40" s="14" t="s">
        <v>20</v>
      </c>
      <c r="F40" s="12" t="s">
        <v>21</v>
      </c>
      <c r="G40" s="13" t="s">
        <v>22</v>
      </c>
      <c r="H40" s="14" t="s">
        <v>23</v>
      </c>
      <c r="I40" s="15"/>
      <c r="J40" s="13" t="s">
        <v>24</v>
      </c>
      <c r="K40" s="10"/>
      <c r="L40" s="10"/>
      <c r="M40" s="10"/>
    </row>
    <row r="41" spans="1:15" x14ac:dyDescent="0.25">
      <c r="A41" s="10"/>
      <c r="B41" s="11" t="s">
        <v>25</v>
      </c>
      <c r="C41" s="12" t="s">
        <v>26</v>
      </c>
      <c r="D41" s="13" t="s">
        <v>27</v>
      </c>
      <c r="E41" s="14" t="s">
        <v>28</v>
      </c>
      <c r="F41" s="12" t="s">
        <v>29</v>
      </c>
      <c r="G41" s="13" t="s">
        <v>30</v>
      </c>
      <c r="H41" s="14" t="s">
        <v>31</v>
      </c>
      <c r="I41" s="15"/>
      <c r="J41" s="13" t="s">
        <v>14</v>
      </c>
      <c r="K41" s="10"/>
      <c r="L41" s="10"/>
      <c r="M41" s="10"/>
    </row>
    <row r="42" spans="1:15" x14ac:dyDescent="0.25">
      <c r="A42" s="10"/>
      <c r="B42" s="11"/>
      <c r="C42" s="16"/>
      <c r="D42" s="13" t="s">
        <v>32</v>
      </c>
      <c r="E42" s="14" t="s">
        <v>33</v>
      </c>
      <c r="F42" s="12" t="s">
        <v>34</v>
      </c>
      <c r="G42" s="13" t="s">
        <v>35</v>
      </c>
      <c r="H42" s="14" t="s">
        <v>36</v>
      </c>
      <c r="I42" s="15"/>
      <c r="J42" s="13" t="s">
        <v>27</v>
      </c>
      <c r="K42" s="10"/>
      <c r="L42" s="10"/>
      <c r="M42" s="10"/>
    </row>
    <row r="43" spans="1:15" x14ac:dyDescent="0.25">
      <c r="A43" s="17"/>
      <c r="B43" s="18"/>
      <c r="C43" s="19"/>
      <c r="D43" s="20"/>
      <c r="E43" s="21"/>
      <c r="F43" s="19"/>
      <c r="G43" s="20"/>
      <c r="H43" s="22" t="s">
        <v>37</v>
      </c>
      <c r="I43" s="23"/>
      <c r="J43" s="24" t="s">
        <v>32</v>
      </c>
      <c r="K43" s="17"/>
      <c r="L43" s="17"/>
      <c r="M43" s="17"/>
    </row>
    <row r="44" spans="1:15" ht="18.75" customHeight="1" x14ac:dyDescent="0.25">
      <c r="A44" s="34" t="s">
        <v>44</v>
      </c>
      <c r="B44" s="35">
        <f>[1]Acumulado.!B121</f>
        <v>16466070.506118627</v>
      </c>
      <c r="C44" s="35">
        <f>[1]Acumulado.!D121</f>
        <v>3357059.3161622356</v>
      </c>
      <c r="D44" s="35">
        <f>[1]Acumulado.!F121</f>
        <v>0</v>
      </c>
      <c r="E44" s="35">
        <f>[1]Acumulado.!G121</f>
        <v>0</v>
      </c>
      <c r="F44" s="35">
        <f>[1]Acumulado.!H121</f>
        <v>532588.5845359622</v>
      </c>
      <c r="G44" s="35">
        <f>[1]Acumulado.!I121</f>
        <v>1488443.7685979621</v>
      </c>
      <c r="H44" s="35">
        <f>[1]Acumulado.!K121</f>
        <v>655800.55627392977</v>
      </c>
      <c r="I44" s="35">
        <f>[1]Acumulado.!L121</f>
        <v>0</v>
      </c>
      <c r="J44" s="35">
        <f>[1]Acumulado.!M121</f>
        <v>0</v>
      </c>
      <c r="K44" s="35">
        <f>[1]Acumulado.!N121</f>
        <v>0</v>
      </c>
      <c r="L44" s="35">
        <f>[1]Acumulado.!O121</f>
        <v>1888194.361217685</v>
      </c>
      <c r="M44" s="27">
        <f>SUM(B44:L44)</f>
        <v>24388157.092906401</v>
      </c>
    </row>
    <row r="45" spans="1:15" ht="18.75" customHeight="1" x14ac:dyDescent="0.25">
      <c r="A45" s="34" t="s">
        <v>45</v>
      </c>
      <c r="B45" s="35">
        <f>[1]Acumulado.!B139</f>
        <v>17320059.940668069</v>
      </c>
      <c r="C45" s="35">
        <f>[1]Acumulado.!D139</f>
        <v>3505132.682924544</v>
      </c>
      <c r="D45" s="35">
        <f>[1]Acumulado.!F139</f>
        <v>0</v>
      </c>
      <c r="E45" s="35">
        <f>[1]Acumulado.!G139</f>
        <v>196</v>
      </c>
      <c r="F45" s="35">
        <f>[1]Acumulado.!H139</f>
        <v>525896.02337684052</v>
      </c>
      <c r="G45" s="35">
        <f>[1]Acumulado.!I139</f>
        <v>334407.50186378229</v>
      </c>
      <c r="H45" s="35">
        <f>[1]Acumulado.!K139</f>
        <v>593923.22737239383</v>
      </c>
      <c r="I45" s="35">
        <f>[1]Acumulado.!L139</f>
        <v>0</v>
      </c>
      <c r="J45" s="35">
        <f>[1]Acumulado.!M139</f>
        <v>0</v>
      </c>
      <c r="K45" s="35">
        <f>[1]Acumulado.!N139</f>
        <v>0</v>
      </c>
      <c r="L45" s="35">
        <f>[1]Acumulado.!O139</f>
        <v>1172731.9599233954</v>
      </c>
      <c r="M45" s="27">
        <f>SUM(B45:L45)</f>
        <v>23452347.336129021</v>
      </c>
    </row>
    <row r="46" spans="1:15" ht="18.75" customHeight="1" x14ac:dyDescent="0.25">
      <c r="A46" s="34" t="s">
        <v>46</v>
      </c>
      <c r="B46" s="35">
        <f>[1]Acumulado.!B157</f>
        <v>16318081</v>
      </c>
      <c r="C46" s="35">
        <f>[1]Acumulado.!D157</f>
        <v>3325337</v>
      </c>
      <c r="D46" s="35">
        <f>[1]Acumulado.!F157</f>
        <v>0</v>
      </c>
      <c r="E46" s="35">
        <f>[1]Acumulado.!G157</f>
        <v>0</v>
      </c>
      <c r="F46" s="35">
        <f>[1]Acumulado.!H157</f>
        <v>531402.74</v>
      </c>
      <c r="G46" s="35">
        <f>[1]Acumulado.!I157</f>
        <v>334408</v>
      </c>
      <c r="H46" s="35">
        <f>[1]Acumulado.!K157</f>
        <v>633365</v>
      </c>
      <c r="I46" s="35">
        <f>[1]Acumulado.!L157</f>
        <v>0</v>
      </c>
      <c r="J46" s="35">
        <f>[1]Acumulado.!M157</f>
        <v>0</v>
      </c>
      <c r="K46" s="35">
        <f>[1]Acumulado.!N157</f>
        <v>0</v>
      </c>
      <c r="L46" s="35">
        <f>[1]Acumulado.!O157</f>
        <v>623351</v>
      </c>
      <c r="M46" s="27">
        <f>SUM(B46:L46)</f>
        <v>21765944.739999998</v>
      </c>
    </row>
    <row r="47" spans="1:15" ht="18.75" customHeight="1" x14ac:dyDescent="0.25">
      <c r="A47" s="31" t="s">
        <v>47</v>
      </c>
      <c r="B47" s="32">
        <f t="shared" ref="B47:G47" si="7">SUM(B44:B46)</f>
        <v>50104211.446786694</v>
      </c>
      <c r="C47" s="32">
        <f t="shared" si="7"/>
        <v>10187528.999086779</v>
      </c>
      <c r="D47" s="32">
        <f t="shared" si="7"/>
        <v>0</v>
      </c>
      <c r="E47" s="32">
        <f t="shared" si="7"/>
        <v>196</v>
      </c>
      <c r="F47" s="32">
        <f t="shared" si="7"/>
        <v>1589887.3479128026</v>
      </c>
      <c r="G47" s="32">
        <f t="shared" si="7"/>
        <v>2157259.2704617446</v>
      </c>
      <c r="H47" s="32">
        <f>SUM(H44:H46)</f>
        <v>1883088.7836463237</v>
      </c>
      <c r="I47" s="32">
        <f>SUM(I44:I46)</f>
        <v>0</v>
      </c>
      <c r="J47" s="32">
        <f>SUM(J44:J46)</f>
        <v>0</v>
      </c>
      <c r="K47" s="32">
        <f t="shared" ref="K47:L47" si="8">SUM(K44:K46)</f>
        <v>0</v>
      </c>
      <c r="L47" s="32">
        <f t="shared" si="8"/>
        <v>3684277.3211410805</v>
      </c>
      <c r="M47" s="32">
        <f>SUM(M44:M46)</f>
        <v>69606449.16903542</v>
      </c>
    </row>
    <row r="50" spans="1:13" x14ac:dyDescent="0.25">
      <c r="A50" s="4" t="s">
        <v>49</v>
      </c>
      <c r="B50" s="5"/>
      <c r="C50" s="6"/>
      <c r="D50" s="7"/>
      <c r="E50" s="8" t="s">
        <v>4</v>
      </c>
      <c r="F50" s="6" t="s">
        <v>4</v>
      </c>
      <c r="G50" s="7"/>
      <c r="H50" s="8" t="s">
        <v>5</v>
      </c>
      <c r="I50" s="9" t="s">
        <v>6</v>
      </c>
      <c r="J50" s="7" t="s">
        <v>7</v>
      </c>
      <c r="K50" s="4" t="s">
        <v>8</v>
      </c>
      <c r="L50" s="4" t="s">
        <v>9</v>
      </c>
      <c r="M50" s="4" t="s">
        <v>10</v>
      </c>
    </row>
    <row r="51" spans="1:13" x14ac:dyDescent="0.25">
      <c r="A51" s="10"/>
      <c r="B51" s="11" t="s">
        <v>11</v>
      </c>
      <c r="C51" s="12" t="s">
        <v>12</v>
      </c>
      <c r="D51" s="13" t="s">
        <v>13</v>
      </c>
      <c r="E51" s="14" t="s">
        <v>14</v>
      </c>
      <c r="F51" s="12" t="s">
        <v>15</v>
      </c>
      <c r="G51" s="13" t="s">
        <v>7</v>
      </c>
      <c r="H51" s="14" t="s">
        <v>16</v>
      </c>
      <c r="I51" s="15"/>
      <c r="J51" s="13" t="s">
        <v>17</v>
      </c>
      <c r="K51" s="10"/>
      <c r="L51" s="10"/>
      <c r="M51" s="10"/>
    </row>
    <row r="52" spans="1:13" x14ac:dyDescent="0.25">
      <c r="A52" s="10"/>
      <c r="B52" s="11" t="s">
        <v>18</v>
      </c>
      <c r="C52" s="12" t="s">
        <v>19</v>
      </c>
      <c r="D52" s="13" t="s">
        <v>14</v>
      </c>
      <c r="E52" s="14" t="s">
        <v>20</v>
      </c>
      <c r="F52" s="12" t="s">
        <v>21</v>
      </c>
      <c r="G52" s="13" t="s">
        <v>22</v>
      </c>
      <c r="H52" s="14" t="s">
        <v>23</v>
      </c>
      <c r="I52" s="15"/>
      <c r="J52" s="13" t="s">
        <v>24</v>
      </c>
      <c r="K52" s="10"/>
      <c r="L52" s="10"/>
      <c r="M52" s="10"/>
    </row>
    <row r="53" spans="1:13" x14ac:dyDescent="0.25">
      <c r="A53" s="10"/>
      <c r="B53" s="11" t="s">
        <v>25</v>
      </c>
      <c r="C53" s="12" t="s">
        <v>26</v>
      </c>
      <c r="D53" s="13" t="s">
        <v>27</v>
      </c>
      <c r="E53" s="14" t="s">
        <v>28</v>
      </c>
      <c r="F53" s="12" t="s">
        <v>29</v>
      </c>
      <c r="G53" s="13" t="s">
        <v>30</v>
      </c>
      <c r="H53" s="14" t="s">
        <v>31</v>
      </c>
      <c r="I53" s="15"/>
      <c r="J53" s="13" t="s">
        <v>14</v>
      </c>
      <c r="K53" s="10"/>
      <c r="L53" s="10"/>
      <c r="M53" s="10"/>
    </row>
    <row r="54" spans="1:13" x14ac:dyDescent="0.25">
      <c r="A54" s="10"/>
      <c r="B54" s="11"/>
      <c r="C54" s="16"/>
      <c r="D54" s="13" t="s">
        <v>32</v>
      </c>
      <c r="E54" s="14" t="s">
        <v>33</v>
      </c>
      <c r="F54" s="12" t="s">
        <v>34</v>
      </c>
      <c r="G54" s="13" t="s">
        <v>35</v>
      </c>
      <c r="H54" s="14" t="s">
        <v>36</v>
      </c>
      <c r="I54" s="15"/>
      <c r="J54" s="13" t="s">
        <v>27</v>
      </c>
      <c r="K54" s="10"/>
      <c r="L54" s="10"/>
      <c r="M54" s="10"/>
    </row>
    <row r="55" spans="1:13" x14ac:dyDescent="0.25">
      <c r="A55" s="17"/>
      <c r="B55" s="18"/>
      <c r="C55" s="19"/>
      <c r="D55" s="20"/>
      <c r="E55" s="21"/>
      <c r="F55" s="19"/>
      <c r="G55" s="20"/>
      <c r="H55" s="22" t="s">
        <v>37</v>
      </c>
      <c r="I55" s="23"/>
      <c r="J55" s="24" t="s">
        <v>32</v>
      </c>
      <c r="K55" s="17"/>
      <c r="L55" s="17"/>
      <c r="M55" s="17"/>
    </row>
    <row r="56" spans="1:13" ht="18.75" customHeight="1" x14ac:dyDescent="0.25">
      <c r="A56" s="34" t="s">
        <v>44</v>
      </c>
      <c r="B56" s="35">
        <f>[1]Acumulado.!B122</f>
        <v>16240791.816978855</v>
      </c>
      <c r="C56" s="35">
        <f>[1]Acumulado.!D122</f>
        <v>3275334.9659163048</v>
      </c>
      <c r="D56" s="35">
        <f>[1]Acumulado.!F122</f>
        <v>0</v>
      </c>
      <c r="E56" s="35">
        <f>[1]Acumulado.!G122</f>
        <v>150</v>
      </c>
      <c r="F56" s="35">
        <f>[1]Acumulado.!H122</f>
        <v>525302.03379937413</v>
      </c>
      <c r="G56" s="35">
        <f>[1]Acumulado.!I122</f>
        <v>1452209.0499319441</v>
      </c>
      <c r="H56" s="35">
        <f>[1]Acumulado.!K122</f>
        <v>574814.47091686761</v>
      </c>
      <c r="I56" s="35">
        <f>[1]Acumulado.!L122</f>
        <v>0</v>
      </c>
      <c r="J56" s="35">
        <f>[1]Acumulado.!M122</f>
        <v>0</v>
      </c>
      <c r="K56" s="35">
        <f>[1]Acumulado.!N122</f>
        <v>0</v>
      </c>
      <c r="L56" s="35">
        <f>[1]Acumulado.!O122</f>
        <v>1882208.7742447529</v>
      </c>
      <c r="M56" s="27">
        <f>SUM(B56:L56)</f>
        <v>23950811.111788094</v>
      </c>
    </row>
    <row r="57" spans="1:13" ht="18.75" customHeight="1" x14ac:dyDescent="0.25">
      <c r="A57" s="34" t="s">
        <v>45</v>
      </c>
      <c r="B57" s="35">
        <f>[1]Acumulado.!B140</f>
        <v>17083097.491259992</v>
      </c>
      <c r="C57" s="35">
        <f>[1]Acumulado.!D140</f>
        <v>3419803.6303043901</v>
      </c>
      <c r="D57" s="35">
        <f>[1]Acumulado.!F140</f>
        <v>0</v>
      </c>
      <c r="E57" s="35">
        <f>[1]Acumulado.!G140</f>
        <v>0</v>
      </c>
      <c r="F57" s="35">
        <f>[1]Acumulado.!H140</f>
        <v>518701.03616200195</v>
      </c>
      <c r="G57" s="35">
        <f>[1]Acumulado.!I140</f>
        <v>326266.67585108458</v>
      </c>
      <c r="H57" s="35">
        <f>[1]Acumulado.!K140</f>
        <v>520578.49363076634</v>
      </c>
      <c r="I57" s="35">
        <f>[1]Acumulado.!L140</f>
        <v>0</v>
      </c>
      <c r="J57" s="35">
        <f>[1]Acumulado.!M140</f>
        <v>0</v>
      </c>
      <c r="K57" s="35">
        <f>[1]Acumulado.!N140</f>
        <v>0</v>
      </c>
      <c r="L57" s="35">
        <f>[1]Acumulado.!O140</f>
        <v>1169014.3928729717</v>
      </c>
      <c r="M57" s="27">
        <f>SUM(B57:L57)</f>
        <v>23037461.720081203</v>
      </c>
    </row>
    <row r="58" spans="1:13" ht="18.75" customHeight="1" x14ac:dyDescent="0.25">
      <c r="A58" s="34" t="s">
        <v>46</v>
      </c>
      <c r="B58" s="35">
        <f>[1]Acumulado.!B158</f>
        <v>16094827</v>
      </c>
      <c r="C58" s="35">
        <f>[1]Acumulado.!D158</f>
        <v>3244385</v>
      </c>
      <c r="D58" s="35">
        <f>[1]Acumulado.!F158</f>
        <v>0</v>
      </c>
      <c r="E58" s="35">
        <f>[1]Acumulado.!G158</f>
        <v>0</v>
      </c>
      <c r="F58" s="35">
        <f>[1]Acumulado.!H158</f>
        <v>524132.41</v>
      </c>
      <c r="G58" s="35">
        <f>[1]Acumulado.!I158</f>
        <v>326267</v>
      </c>
      <c r="H58" s="35">
        <f>[1]Acumulado.!K158</f>
        <v>555149</v>
      </c>
      <c r="I58" s="35">
        <f>[1]Acumulado.!L158</f>
        <v>0</v>
      </c>
      <c r="J58" s="35">
        <f>[1]Acumulado.!M158</f>
        <v>0</v>
      </c>
      <c r="K58" s="35">
        <f>[1]Acumulado.!N158</f>
        <v>0</v>
      </c>
      <c r="L58" s="35">
        <f>[1]Acumulado.!O158</f>
        <v>621375</v>
      </c>
      <c r="M58" s="27">
        <f>SUM(B58:L58)</f>
        <v>21366135.41</v>
      </c>
    </row>
    <row r="59" spans="1:13" ht="18.75" customHeight="1" x14ac:dyDescent="0.25">
      <c r="A59" s="31" t="s">
        <v>47</v>
      </c>
      <c r="B59" s="32">
        <f t="shared" ref="B59:G59" si="9">SUM(B56:B58)</f>
        <v>49418716.308238849</v>
      </c>
      <c r="C59" s="32">
        <f t="shared" si="9"/>
        <v>9939523.5962206945</v>
      </c>
      <c r="D59" s="32">
        <f t="shared" si="9"/>
        <v>0</v>
      </c>
      <c r="E59" s="32">
        <f t="shared" si="9"/>
        <v>150</v>
      </c>
      <c r="F59" s="32">
        <f t="shared" si="9"/>
        <v>1568135.4799613759</v>
      </c>
      <c r="G59" s="32">
        <f t="shared" si="9"/>
        <v>2104742.7257830286</v>
      </c>
      <c r="H59" s="32">
        <f>SUM(H56:H58)</f>
        <v>1650541.9645476339</v>
      </c>
      <c r="I59" s="32">
        <f>SUM(I56:I58)</f>
        <v>0</v>
      </c>
      <c r="J59" s="32">
        <f>SUM(J56:J58)</f>
        <v>0</v>
      </c>
      <c r="K59" s="32">
        <f t="shared" ref="K59:L59" si="10">SUM(K56:K58)</f>
        <v>0</v>
      </c>
      <c r="L59" s="32">
        <f t="shared" si="10"/>
        <v>3672598.1671177247</v>
      </c>
      <c r="M59" s="32">
        <f>SUM(M56:M58)</f>
        <v>68354408.241869301</v>
      </c>
    </row>
    <row r="62" spans="1:13" x14ac:dyDescent="0.25">
      <c r="A62" s="4" t="s">
        <v>50</v>
      </c>
      <c r="B62" s="5"/>
      <c r="C62" s="6"/>
      <c r="D62" s="7"/>
      <c r="E62" s="8" t="s">
        <v>4</v>
      </c>
      <c r="F62" s="6" t="s">
        <v>4</v>
      </c>
      <c r="G62" s="7"/>
      <c r="H62" s="8" t="s">
        <v>5</v>
      </c>
      <c r="I62" s="9" t="s">
        <v>6</v>
      </c>
      <c r="J62" s="7" t="s">
        <v>7</v>
      </c>
      <c r="K62" s="4" t="s">
        <v>8</v>
      </c>
      <c r="L62" s="4" t="s">
        <v>9</v>
      </c>
      <c r="M62" s="4" t="s">
        <v>10</v>
      </c>
    </row>
    <row r="63" spans="1:13" x14ac:dyDescent="0.25">
      <c r="A63" s="10"/>
      <c r="B63" s="11" t="s">
        <v>11</v>
      </c>
      <c r="C63" s="12" t="s">
        <v>12</v>
      </c>
      <c r="D63" s="13" t="s">
        <v>13</v>
      </c>
      <c r="E63" s="14" t="s">
        <v>14</v>
      </c>
      <c r="F63" s="12" t="s">
        <v>15</v>
      </c>
      <c r="G63" s="13" t="s">
        <v>7</v>
      </c>
      <c r="H63" s="14" t="s">
        <v>16</v>
      </c>
      <c r="I63" s="15"/>
      <c r="J63" s="13" t="s">
        <v>17</v>
      </c>
      <c r="K63" s="10"/>
      <c r="L63" s="10"/>
      <c r="M63" s="10"/>
    </row>
    <row r="64" spans="1:13" x14ac:dyDescent="0.25">
      <c r="A64" s="10"/>
      <c r="B64" s="11" t="s">
        <v>18</v>
      </c>
      <c r="C64" s="12" t="s">
        <v>19</v>
      </c>
      <c r="D64" s="13" t="s">
        <v>14</v>
      </c>
      <c r="E64" s="14" t="s">
        <v>20</v>
      </c>
      <c r="F64" s="12" t="s">
        <v>21</v>
      </c>
      <c r="G64" s="13" t="s">
        <v>22</v>
      </c>
      <c r="H64" s="14" t="s">
        <v>23</v>
      </c>
      <c r="I64" s="15"/>
      <c r="J64" s="13" t="s">
        <v>24</v>
      </c>
      <c r="K64" s="10"/>
      <c r="L64" s="10"/>
      <c r="M64" s="10"/>
    </row>
    <row r="65" spans="1:13" x14ac:dyDescent="0.25">
      <c r="A65" s="10"/>
      <c r="B65" s="11" t="s">
        <v>25</v>
      </c>
      <c r="C65" s="12" t="s">
        <v>26</v>
      </c>
      <c r="D65" s="13" t="s">
        <v>27</v>
      </c>
      <c r="E65" s="14" t="s">
        <v>28</v>
      </c>
      <c r="F65" s="12" t="s">
        <v>29</v>
      </c>
      <c r="G65" s="13" t="s">
        <v>30</v>
      </c>
      <c r="H65" s="14" t="s">
        <v>31</v>
      </c>
      <c r="I65" s="15"/>
      <c r="J65" s="13" t="s">
        <v>14</v>
      </c>
      <c r="K65" s="10"/>
      <c r="L65" s="10"/>
      <c r="M65" s="10"/>
    </row>
    <row r="66" spans="1:13" x14ac:dyDescent="0.25">
      <c r="A66" s="10"/>
      <c r="B66" s="11"/>
      <c r="C66" s="16"/>
      <c r="D66" s="13" t="s">
        <v>32</v>
      </c>
      <c r="E66" s="14" t="s">
        <v>33</v>
      </c>
      <c r="F66" s="12" t="s">
        <v>34</v>
      </c>
      <c r="G66" s="13" t="s">
        <v>35</v>
      </c>
      <c r="H66" s="14" t="s">
        <v>36</v>
      </c>
      <c r="I66" s="15"/>
      <c r="J66" s="13" t="s">
        <v>27</v>
      </c>
      <c r="K66" s="10"/>
      <c r="L66" s="10"/>
      <c r="M66" s="10"/>
    </row>
    <row r="67" spans="1:13" x14ac:dyDescent="0.25">
      <c r="A67" s="17"/>
      <c r="B67" s="18"/>
      <c r="C67" s="19"/>
      <c r="D67" s="20"/>
      <c r="E67" s="21"/>
      <c r="F67" s="19"/>
      <c r="G67" s="20"/>
      <c r="H67" s="22" t="s">
        <v>37</v>
      </c>
      <c r="I67" s="23"/>
      <c r="J67" s="24" t="s">
        <v>32</v>
      </c>
      <c r="K67" s="17"/>
      <c r="L67" s="17"/>
      <c r="M67" s="17"/>
    </row>
    <row r="68" spans="1:13" ht="18.75" customHeight="1" x14ac:dyDescent="0.25">
      <c r="A68" s="34" t="s">
        <v>44</v>
      </c>
      <c r="B68" s="35">
        <f>[1]Acumulado.!B123</f>
        <v>43172032.569116659</v>
      </c>
      <c r="C68" s="35">
        <f>[1]Acumulado.!D123</f>
        <v>7295634.756047735</v>
      </c>
      <c r="D68" s="35">
        <f>[1]Acumulado.!F123</f>
        <v>360987</v>
      </c>
      <c r="E68" s="35">
        <f>[1]Acumulado.!G123</f>
        <v>0</v>
      </c>
      <c r="F68" s="35">
        <f>[1]Acumulado.!H123</f>
        <v>1396382.4404239224</v>
      </c>
      <c r="G68" s="35">
        <f>[1]Acumulado.!I123</f>
        <v>3234718.5640496975</v>
      </c>
      <c r="H68" s="35">
        <f>[1]Acumulado.!K123</f>
        <v>3558905.4678230495</v>
      </c>
      <c r="I68" s="35">
        <f>[1]Acumulado.!L123</f>
        <v>0</v>
      </c>
      <c r="J68" s="35">
        <f>[1]Acumulado.!M123</f>
        <v>12408.957752480392</v>
      </c>
      <c r="K68" s="35">
        <f>[1]Acumulado.!N123</f>
        <v>630844.93310361309</v>
      </c>
      <c r="L68" s="35">
        <f>[1]Acumulado.!O123</f>
        <v>3520390.5399109814</v>
      </c>
      <c r="M68" s="27">
        <f>SUM(B68:L68)</f>
        <v>63182305.228228137</v>
      </c>
    </row>
    <row r="69" spans="1:13" ht="18.75" customHeight="1" x14ac:dyDescent="0.25">
      <c r="A69" s="34" t="s">
        <v>45</v>
      </c>
      <c r="B69" s="35">
        <f>[1]Acumulado.!B141</f>
        <v>45411088.91643098</v>
      </c>
      <c r="C69" s="35">
        <f>[1]Acumulado.!D141</f>
        <v>7617431.0364396702</v>
      </c>
      <c r="D69" s="35">
        <f>[1]Acumulado.!F141</f>
        <v>339234</v>
      </c>
      <c r="E69" s="35">
        <f>[1]Acumulado.!G141</f>
        <v>0</v>
      </c>
      <c r="F69" s="35">
        <f>[1]Acumulado.!H141</f>
        <v>1378835.3597026875</v>
      </c>
      <c r="G69" s="35">
        <f>[1]Acumulado.!I141</f>
        <v>726741.69965801237</v>
      </c>
      <c r="H69" s="35">
        <f>[1]Acumulado.!K141</f>
        <v>3223108.9180104616</v>
      </c>
      <c r="I69" s="35">
        <f>[1]Acumulado.!L141</f>
        <v>0</v>
      </c>
      <c r="J69" s="35">
        <f>[1]Acumulado.!M141</f>
        <v>12408.957752480392</v>
      </c>
      <c r="K69" s="35">
        <f>[1]Acumulado.!N141</f>
        <v>0</v>
      </c>
      <c r="L69" s="35">
        <f>[1]Acumulado.!O141</f>
        <v>2186466.9137679012</v>
      </c>
      <c r="M69" s="27">
        <f>SUM(B69:L69)</f>
        <v>60895315.801762193</v>
      </c>
    </row>
    <row r="70" spans="1:13" ht="18.75" customHeight="1" x14ac:dyDescent="0.25">
      <c r="A70" s="34" t="s">
        <v>46</v>
      </c>
      <c r="B70" s="35">
        <f>[1]Acumulado.!B159</f>
        <v>42784021</v>
      </c>
      <c r="C70" s="35">
        <f>[1]Acumulado.!D159</f>
        <v>7226695</v>
      </c>
      <c r="D70" s="35">
        <f>[1]Acumulado.!F159</f>
        <v>355578</v>
      </c>
      <c r="E70" s="35">
        <f>[1]Acumulado.!G159</f>
        <v>0</v>
      </c>
      <c r="F70" s="35">
        <f>[1]Acumulado.!H159</f>
        <v>1393273.3</v>
      </c>
      <c r="G70" s="35">
        <f>[1]Acumulado.!I159</f>
        <v>726742</v>
      </c>
      <c r="H70" s="35">
        <f>[1]Acumulado.!K159</f>
        <v>3437151</v>
      </c>
      <c r="I70" s="35">
        <f>[1]Acumulado.!L159</f>
        <v>0</v>
      </c>
      <c r="J70" s="35">
        <f>[1]Acumulado.!M159</f>
        <v>12409</v>
      </c>
      <c r="K70" s="35">
        <f>[1]Acumulado.!N159</f>
        <v>0</v>
      </c>
      <c r="L70" s="35">
        <f>[1]Acumulado.!O159</f>
        <v>1162189</v>
      </c>
      <c r="M70" s="27">
        <f>SUM(B70:L70)</f>
        <v>57098058.299999997</v>
      </c>
    </row>
    <row r="71" spans="1:13" ht="18.75" customHeight="1" x14ac:dyDescent="0.25">
      <c r="A71" s="31" t="s">
        <v>47</v>
      </c>
      <c r="B71" s="32">
        <f t="shared" ref="B71:G71" si="11">SUM(B68:B70)</f>
        <v>131367142.48554763</v>
      </c>
      <c r="C71" s="32">
        <f t="shared" si="11"/>
        <v>22139760.792487405</v>
      </c>
      <c r="D71" s="32">
        <f t="shared" si="11"/>
        <v>1055799</v>
      </c>
      <c r="E71" s="32">
        <f t="shared" si="11"/>
        <v>0</v>
      </c>
      <c r="F71" s="32">
        <f t="shared" si="11"/>
        <v>4168491.1001266101</v>
      </c>
      <c r="G71" s="32">
        <f t="shared" si="11"/>
        <v>4688202.2637077104</v>
      </c>
      <c r="H71" s="32">
        <f>SUM(H68:H70)</f>
        <v>10219165.385833511</v>
      </c>
      <c r="I71" s="32">
        <f>SUM(I68:I70)</f>
        <v>0</v>
      </c>
      <c r="J71" s="32">
        <f>SUM(J68:J70)</f>
        <v>37226.91550496078</v>
      </c>
      <c r="K71" s="32">
        <f t="shared" ref="K71:L71" si="12">SUM(K68:K70)</f>
        <v>630844.93310361309</v>
      </c>
      <c r="L71" s="32">
        <f t="shared" si="12"/>
        <v>6869046.4536788827</v>
      </c>
      <c r="M71" s="32">
        <f>SUM(M68:M70)</f>
        <v>181175679.32999033</v>
      </c>
    </row>
    <row r="74" spans="1:13" x14ac:dyDescent="0.25">
      <c r="A74" s="4" t="s">
        <v>51</v>
      </c>
      <c r="B74" s="5"/>
      <c r="C74" s="6"/>
      <c r="D74" s="7"/>
      <c r="E74" s="8" t="s">
        <v>4</v>
      </c>
      <c r="F74" s="6" t="s">
        <v>4</v>
      </c>
      <c r="G74" s="7"/>
      <c r="H74" s="8" t="s">
        <v>5</v>
      </c>
      <c r="I74" s="9" t="s">
        <v>6</v>
      </c>
      <c r="J74" s="7" t="s">
        <v>7</v>
      </c>
      <c r="K74" s="4" t="s">
        <v>8</v>
      </c>
      <c r="L74" s="4" t="s">
        <v>9</v>
      </c>
      <c r="M74" s="4" t="s">
        <v>10</v>
      </c>
    </row>
    <row r="75" spans="1:13" x14ac:dyDescent="0.25">
      <c r="A75" s="10"/>
      <c r="B75" s="11" t="s">
        <v>11</v>
      </c>
      <c r="C75" s="12" t="s">
        <v>12</v>
      </c>
      <c r="D75" s="13" t="s">
        <v>13</v>
      </c>
      <c r="E75" s="14" t="s">
        <v>14</v>
      </c>
      <c r="F75" s="12" t="s">
        <v>15</v>
      </c>
      <c r="G75" s="13" t="s">
        <v>7</v>
      </c>
      <c r="H75" s="14" t="s">
        <v>16</v>
      </c>
      <c r="I75" s="15"/>
      <c r="J75" s="13" t="s">
        <v>17</v>
      </c>
      <c r="K75" s="10"/>
      <c r="L75" s="10"/>
      <c r="M75" s="10"/>
    </row>
    <row r="76" spans="1:13" x14ac:dyDescent="0.25">
      <c r="A76" s="10"/>
      <c r="B76" s="11" t="s">
        <v>18</v>
      </c>
      <c r="C76" s="12" t="s">
        <v>19</v>
      </c>
      <c r="D76" s="13" t="s">
        <v>14</v>
      </c>
      <c r="E76" s="14" t="s">
        <v>20</v>
      </c>
      <c r="F76" s="12" t="s">
        <v>21</v>
      </c>
      <c r="G76" s="13" t="s">
        <v>22</v>
      </c>
      <c r="H76" s="14" t="s">
        <v>23</v>
      </c>
      <c r="I76" s="15"/>
      <c r="J76" s="13" t="s">
        <v>24</v>
      </c>
      <c r="K76" s="10"/>
      <c r="L76" s="10"/>
      <c r="M76" s="10"/>
    </row>
    <row r="77" spans="1:13" x14ac:dyDescent="0.25">
      <c r="A77" s="10"/>
      <c r="B77" s="11" t="s">
        <v>25</v>
      </c>
      <c r="C77" s="12" t="s">
        <v>26</v>
      </c>
      <c r="D77" s="13" t="s">
        <v>27</v>
      </c>
      <c r="E77" s="14" t="s">
        <v>28</v>
      </c>
      <c r="F77" s="12" t="s">
        <v>29</v>
      </c>
      <c r="G77" s="13" t="s">
        <v>30</v>
      </c>
      <c r="H77" s="14" t="s">
        <v>31</v>
      </c>
      <c r="I77" s="15"/>
      <c r="J77" s="13" t="s">
        <v>14</v>
      </c>
      <c r="K77" s="10"/>
      <c r="L77" s="10"/>
      <c r="M77" s="10"/>
    </row>
    <row r="78" spans="1:13" x14ac:dyDescent="0.25">
      <c r="A78" s="10"/>
      <c r="B78" s="11"/>
      <c r="C78" s="16"/>
      <c r="D78" s="13" t="s">
        <v>32</v>
      </c>
      <c r="E78" s="14" t="s">
        <v>33</v>
      </c>
      <c r="F78" s="12" t="s">
        <v>34</v>
      </c>
      <c r="G78" s="13" t="s">
        <v>35</v>
      </c>
      <c r="H78" s="14" t="s">
        <v>36</v>
      </c>
      <c r="I78" s="15"/>
      <c r="J78" s="13" t="s">
        <v>27</v>
      </c>
      <c r="K78" s="10"/>
      <c r="L78" s="10"/>
      <c r="M78" s="10"/>
    </row>
    <row r="79" spans="1:13" x14ac:dyDescent="0.25">
      <c r="A79" s="17"/>
      <c r="B79" s="18"/>
      <c r="C79" s="19"/>
      <c r="D79" s="20"/>
      <c r="E79" s="21"/>
      <c r="F79" s="19"/>
      <c r="G79" s="20"/>
      <c r="H79" s="22" t="s">
        <v>37</v>
      </c>
      <c r="I79" s="23"/>
      <c r="J79" s="24" t="s">
        <v>32</v>
      </c>
      <c r="K79" s="17"/>
      <c r="L79" s="17"/>
      <c r="M79" s="17"/>
    </row>
    <row r="80" spans="1:13" ht="18.75" customHeight="1" x14ac:dyDescent="0.25">
      <c r="A80" s="34" t="s">
        <v>44</v>
      </c>
      <c r="B80" s="35">
        <f>[1]Acumulado.!B124</f>
        <v>9706422.2913181242</v>
      </c>
      <c r="C80" s="35">
        <f>[1]Acumulado.!D124</f>
        <v>2909313.5481504989</v>
      </c>
      <c r="D80" s="35">
        <f>[1]Acumulado.!F124</f>
        <v>0</v>
      </c>
      <c r="E80" s="35">
        <f>[1]Acumulado.!G124</f>
        <v>0</v>
      </c>
      <c r="F80" s="35">
        <f>[1]Acumulado.!H124</f>
        <v>313950.41744297673</v>
      </c>
      <c r="G80" s="35">
        <f>[1]Acumulado.!I124</f>
        <v>1289923.4758212911</v>
      </c>
      <c r="H80" s="35">
        <f>[1]Acumulado.!K124</f>
        <v>163615.97664801162</v>
      </c>
      <c r="I80" s="35">
        <f>[1]Acumulado.!L124</f>
        <v>0</v>
      </c>
      <c r="J80" s="35">
        <f>[1]Acumulado.!M124</f>
        <v>0</v>
      </c>
      <c r="K80" s="35">
        <f>[1]Acumulado.!N124</f>
        <v>0</v>
      </c>
      <c r="L80" s="35">
        <f>[1]Acumulado.!O124</f>
        <v>1904329.6770070365</v>
      </c>
      <c r="M80" s="27">
        <f>SUM(B80:L80)</f>
        <v>16287555.38638794</v>
      </c>
    </row>
    <row r="81" spans="1:13" ht="18.75" customHeight="1" x14ac:dyDescent="0.25">
      <c r="A81" s="34" t="s">
        <v>45</v>
      </c>
      <c r="B81" s="35">
        <f>[1]Acumulado.!B142</f>
        <v>10209832.141347656</v>
      </c>
      <c r="C81" s="35">
        <f>[1]Acumulado.!D142</f>
        <v>3037637.718643357</v>
      </c>
      <c r="D81" s="35">
        <f>[1]Acumulado.!F142</f>
        <v>0</v>
      </c>
      <c r="E81" s="35">
        <f>[1]Acumulado.!G142</f>
        <v>0</v>
      </c>
      <c r="F81" s="35">
        <f>[1]Acumulado.!H142</f>
        <v>310005.28525149432</v>
      </c>
      <c r="G81" s="35">
        <f>[1]Acumulado.!I142</f>
        <v>289806.10235021776</v>
      </c>
      <c r="H81" s="35">
        <f>[1]Acumulado.!K142</f>
        <v>148178.17394452295</v>
      </c>
      <c r="I81" s="35">
        <f>[1]Acumulado.!L142</f>
        <v>0</v>
      </c>
      <c r="J81" s="35">
        <f>[1]Acumulado.!M142</f>
        <v>0</v>
      </c>
      <c r="K81" s="35">
        <f>[1]Acumulado.!N142</f>
        <v>0</v>
      </c>
      <c r="L81" s="35">
        <f>[1]Acumulado.!O142</f>
        <v>1182753.3861591066</v>
      </c>
      <c r="M81" s="27">
        <f>SUM(B81:L81)</f>
        <v>15178212.807696357</v>
      </c>
    </row>
    <row r="82" spans="1:13" ht="18.75" customHeight="1" x14ac:dyDescent="0.25">
      <c r="A82" s="34" t="s">
        <v>46</v>
      </c>
      <c r="B82" s="35">
        <f>[1]Acumulado.!B160</f>
        <v>9619185</v>
      </c>
      <c r="C82" s="35">
        <f>[1]Acumulado.!D160</f>
        <v>2881822</v>
      </c>
      <c r="D82" s="35">
        <f>[1]Acumulado.!F160</f>
        <v>0</v>
      </c>
      <c r="E82" s="35">
        <f>[1]Acumulado.!G160</f>
        <v>0</v>
      </c>
      <c r="F82" s="35">
        <f>[1]Acumulado.!H160</f>
        <v>313251.39</v>
      </c>
      <c r="G82" s="35">
        <f>[1]Acumulado.!I160</f>
        <v>289806</v>
      </c>
      <c r="H82" s="35">
        <f>[1]Acumulado.!K160</f>
        <v>158018</v>
      </c>
      <c r="I82" s="35">
        <f>[1]Acumulado.!L160</f>
        <v>0</v>
      </c>
      <c r="J82" s="35">
        <f>[1]Acumulado.!M160</f>
        <v>0</v>
      </c>
      <c r="K82" s="35">
        <f>[1]Acumulado.!N160</f>
        <v>0</v>
      </c>
      <c r="L82" s="35">
        <f>[1]Acumulado.!O160</f>
        <v>628678</v>
      </c>
      <c r="M82" s="27">
        <f>SUM(B82:L82)</f>
        <v>13890760.390000001</v>
      </c>
    </row>
    <row r="83" spans="1:13" ht="18.75" customHeight="1" x14ac:dyDescent="0.25">
      <c r="A83" s="31" t="s">
        <v>47</v>
      </c>
      <c r="B83" s="32">
        <f t="shared" ref="B83:G83" si="13">SUM(B80:B82)</f>
        <v>29535439.43266578</v>
      </c>
      <c r="C83" s="32">
        <f t="shared" si="13"/>
        <v>8828773.2667938564</v>
      </c>
      <c r="D83" s="32">
        <f t="shared" si="13"/>
        <v>0</v>
      </c>
      <c r="E83" s="32">
        <f t="shared" si="13"/>
        <v>0</v>
      </c>
      <c r="F83" s="32">
        <f t="shared" si="13"/>
        <v>937207.09269447101</v>
      </c>
      <c r="G83" s="32">
        <f t="shared" si="13"/>
        <v>1869535.5781715089</v>
      </c>
      <c r="H83" s="32">
        <f>SUM(H80:H82)</f>
        <v>469812.15059253457</v>
      </c>
      <c r="I83" s="32">
        <f>SUM(I80:I82)</f>
        <v>0</v>
      </c>
      <c r="J83" s="32">
        <f>SUM(J80:J82)</f>
        <v>0</v>
      </c>
      <c r="K83" s="32">
        <f t="shared" ref="K83:L83" si="14">SUM(K80:K82)</f>
        <v>0</v>
      </c>
      <c r="L83" s="32">
        <f t="shared" si="14"/>
        <v>3715761.0631661434</v>
      </c>
      <c r="M83" s="32">
        <f>SUM(M80:M82)</f>
        <v>45356528.584084302</v>
      </c>
    </row>
    <row r="87" spans="1:13" x14ac:dyDescent="0.25">
      <c r="B87" s="29">
        <v>254469982.7319034</v>
      </c>
      <c r="C87" s="29">
        <v>56779229.786393344</v>
      </c>
      <c r="D87" s="29">
        <v>6135386</v>
      </c>
      <c r="E87" s="29">
        <v>20729</v>
      </c>
      <c r="F87" s="29">
        <v>12204945.12009041</v>
      </c>
      <c r="G87" s="29">
        <v>7642608.8154081292</v>
      </c>
      <c r="H87" s="29">
        <v>21002758.327272728</v>
      </c>
      <c r="I87" s="29">
        <v>182456</v>
      </c>
      <c r="J87" s="29">
        <v>685209.8</v>
      </c>
      <c r="K87" s="29">
        <v>156054686.07030568</v>
      </c>
      <c r="L87" s="29">
        <v>27199589</v>
      </c>
      <c r="M87" s="29">
        <v>542377580.65137374</v>
      </c>
    </row>
    <row r="88" spans="1:13" x14ac:dyDescent="0.25">
      <c r="B88" s="30">
        <f>B87-B20</f>
        <v>-92588914.508531779</v>
      </c>
      <c r="C88" s="30">
        <f t="shared" ref="C88:H88" si="15">C87-C20</f>
        <v>-11323915.427177876</v>
      </c>
      <c r="D88" s="30">
        <f t="shared" si="15"/>
        <v>-1633355</v>
      </c>
      <c r="E88" s="30">
        <f t="shared" si="15"/>
        <v>20383</v>
      </c>
      <c r="F88" s="30">
        <f t="shared" si="15"/>
        <v>1192207.1283106767</v>
      </c>
      <c r="G88" s="30">
        <f t="shared" si="15"/>
        <v>-6778563.9845918734</v>
      </c>
      <c r="H88" s="30">
        <f t="shared" si="15"/>
        <v>-2355650.4727272689</v>
      </c>
      <c r="I88" s="30">
        <f>I87-I20</f>
        <v>182456</v>
      </c>
      <c r="J88" s="30">
        <f t="shared" ref="J88:M88" si="16">J87-J20</f>
        <v>-92190</v>
      </c>
      <c r="K88" s="30">
        <f t="shared" si="16"/>
        <v>150158532.13720205</v>
      </c>
      <c r="L88" s="30">
        <f t="shared" si="16"/>
        <v>4776475.6000000015</v>
      </c>
      <c r="M88" s="30">
        <f t="shared" si="16"/>
        <v>41557464.472483933</v>
      </c>
    </row>
    <row r="90" spans="1:13" x14ac:dyDescent="0.25">
      <c r="M90" s="28"/>
    </row>
  </sheetData>
  <mergeCells count="33">
    <mergeCell ref="A74:A79"/>
    <mergeCell ref="I74:I79"/>
    <mergeCell ref="K74:K79"/>
    <mergeCell ref="L74:L79"/>
    <mergeCell ref="M74:M79"/>
    <mergeCell ref="A50:A55"/>
    <mergeCell ref="I50:I55"/>
    <mergeCell ref="K50:K55"/>
    <mergeCell ref="L50:L55"/>
    <mergeCell ref="M50:M55"/>
    <mergeCell ref="A62:A67"/>
    <mergeCell ref="I62:I67"/>
    <mergeCell ref="K62:K67"/>
    <mergeCell ref="L62:L67"/>
    <mergeCell ref="M62:M67"/>
    <mergeCell ref="A26:A31"/>
    <mergeCell ref="I26:I31"/>
    <mergeCell ref="K26:K31"/>
    <mergeCell ref="L26:L31"/>
    <mergeCell ref="M26:M31"/>
    <mergeCell ref="A38:A43"/>
    <mergeCell ref="I38:I43"/>
    <mergeCell ref="K38:K43"/>
    <mergeCell ref="L38:L43"/>
    <mergeCell ref="M38:M43"/>
    <mergeCell ref="A5:M5"/>
    <mergeCell ref="A6:M6"/>
    <mergeCell ref="A7:M7"/>
    <mergeCell ref="A9:A14"/>
    <mergeCell ref="I9:I14"/>
    <mergeCell ref="K9:K14"/>
    <mergeCell ref="L9:L14"/>
    <mergeCell ref="M9:M14"/>
  </mergeCell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José Miguel Cota Silva</dc:creator>
  <cp:lastModifiedBy>Lic. José Miguel Cota Silva</cp:lastModifiedBy>
  <dcterms:created xsi:type="dcterms:W3CDTF">2024-10-03T16:58:02Z</dcterms:created>
  <dcterms:modified xsi:type="dcterms:W3CDTF">2024-10-03T16:58:55Z</dcterms:modified>
</cp:coreProperties>
</file>