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IDA RUBIO\Desktop\MIS DOCUMENTOS 2018\ANEXOS 2018 ART.6 LCF\"/>
    </mc:Choice>
  </mc:AlternateContent>
  <xr:revisionPtr revIDLastSave="0" documentId="13_ncr:1_{18F7B56E-128A-49B3-A13B-2DB03BE7CD6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3er trimestre 2018" sheetId="1" r:id="rId1"/>
    <sheet name="Hoja2" sheetId="3" state="hidden" r:id="rId2"/>
    <sheet name="Hoja3" sheetId="4" state="hidden" r:id="rId3"/>
    <sheet name="Hoja1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3" l="1"/>
  <c r="J81" i="3" l="1"/>
  <c r="I81" i="3"/>
  <c r="H81" i="3"/>
  <c r="G81" i="3"/>
  <c r="F81" i="3"/>
  <c r="E81" i="3"/>
  <c r="D81" i="3"/>
  <c r="C81" i="3"/>
  <c r="B81" i="3"/>
  <c r="K80" i="3"/>
  <c r="K79" i="3"/>
  <c r="K78" i="3"/>
  <c r="J69" i="3"/>
  <c r="I69" i="3"/>
  <c r="H69" i="3"/>
  <c r="G69" i="3"/>
  <c r="F69" i="3"/>
  <c r="E69" i="3"/>
  <c r="D69" i="3"/>
  <c r="C69" i="3"/>
  <c r="B69" i="3"/>
  <c r="K68" i="3"/>
  <c r="K67" i="3"/>
  <c r="K66" i="3"/>
  <c r="J57" i="3"/>
  <c r="I57" i="3"/>
  <c r="H57" i="3"/>
  <c r="G57" i="3"/>
  <c r="F57" i="3"/>
  <c r="E57" i="3"/>
  <c r="D57" i="3"/>
  <c r="C57" i="3"/>
  <c r="B57" i="3"/>
  <c r="K56" i="3"/>
  <c r="K55" i="3"/>
  <c r="K44" i="3"/>
  <c r="K43" i="3"/>
  <c r="K42" i="3"/>
  <c r="J45" i="3"/>
  <c r="I45" i="3"/>
  <c r="H45" i="3"/>
  <c r="G45" i="3"/>
  <c r="F45" i="3"/>
  <c r="E45" i="3"/>
  <c r="D45" i="3"/>
  <c r="C45" i="3"/>
  <c r="B45" i="3"/>
  <c r="K31" i="3"/>
  <c r="K32" i="3"/>
  <c r="K30" i="3"/>
  <c r="C33" i="3"/>
  <c r="D33" i="3"/>
  <c r="E33" i="3"/>
  <c r="F33" i="3"/>
  <c r="G33" i="3"/>
  <c r="H33" i="3"/>
  <c r="I33" i="3"/>
  <c r="J33" i="3"/>
  <c r="B33" i="3"/>
  <c r="K16" i="3"/>
  <c r="K17" i="3"/>
  <c r="K18" i="3"/>
  <c r="K19" i="3"/>
  <c r="K15" i="3"/>
  <c r="C20" i="3"/>
  <c r="D20" i="3"/>
  <c r="E20" i="3"/>
  <c r="F20" i="3"/>
  <c r="G20" i="3"/>
  <c r="H20" i="3"/>
  <c r="I20" i="3"/>
  <c r="J20" i="3"/>
  <c r="B20" i="3"/>
  <c r="K57" i="3" l="1"/>
  <c r="K20" i="3"/>
  <c r="K45" i="3"/>
  <c r="K69" i="3"/>
  <c r="K81" i="3"/>
  <c r="K33" i="3"/>
  <c r="K32" i="1" l="1"/>
  <c r="K33" i="1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C65" i="2"/>
  <c r="D65" i="2"/>
  <c r="E65" i="2"/>
  <c r="F65" i="2"/>
  <c r="G65" i="2"/>
  <c r="H65" i="2"/>
  <c r="I65" i="2"/>
  <c r="J65" i="2"/>
  <c r="B65" i="2"/>
  <c r="K67" i="2" l="1"/>
  <c r="K68" i="2"/>
  <c r="D70" i="2"/>
  <c r="K65" i="2"/>
  <c r="F70" i="2"/>
  <c r="H70" i="2"/>
  <c r="I70" i="2"/>
  <c r="J70" i="2"/>
  <c r="K69" i="2"/>
  <c r="C70" i="2"/>
  <c r="K66" i="2"/>
  <c r="E70" i="2"/>
  <c r="B70" i="2"/>
  <c r="G70" i="2"/>
  <c r="J35" i="2"/>
  <c r="I35" i="2"/>
  <c r="H35" i="2"/>
  <c r="E35" i="2"/>
  <c r="D35" i="2"/>
  <c r="K34" i="2"/>
  <c r="K33" i="2"/>
  <c r="K32" i="2"/>
  <c r="K31" i="2"/>
  <c r="G35" i="2"/>
  <c r="F35" i="2"/>
  <c r="C35" i="2"/>
  <c r="B35" i="2"/>
  <c r="K70" i="2" l="1"/>
  <c r="K34" i="1"/>
  <c r="J35" i="1"/>
  <c r="K35" i="2"/>
  <c r="K30" i="2"/>
  <c r="J17" i="2" l="1"/>
  <c r="I17" i="2"/>
  <c r="H17" i="2"/>
  <c r="G17" i="2"/>
  <c r="F17" i="2"/>
  <c r="E17" i="2"/>
  <c r="D17" i="2"/>
  <c r="C17" i="2"/>
  <c r="B17" i="2"/>
  <c r="K16" i="2"/>
  <c r="K15" i="2"/>
  <c r="K14" i="2"/>
  <c r="K13" i="2"/>
  <c r="K12" i="2"/>
  <c r="K17" i="2" l="1"/>
  <c r="J53" i="2"/>
  <c r="I53" i="2"/>
  <c r="H53" i="2"/>
  <c r="G53" i="2"/>
  <c r="E53" i="2"/>
  <c r="D53" i="2"/>
  <c r="K52" i="2"/>
  <c r="K51" i="2"/>
  <c r="K50" i="2"/>
  <c r="K49" i="2"/>
  <c r="F53" i="2"/>
  <c r="C53" i="2"/>
  <c r="B53" i="2"/>
  <c r="K53" i="2" l="1"/>
  <c r="K48" i="2"/>
  <c r="K80" i="1"/>
  <c r="K45" i="1"/>
  <c r="K44" i="1"/>
  <c r="K58" i="1" l="1"/>
  <c r="J47" i="1"/>
  <c r="J59" i="1"/>
  <c r="K68" i="1"/>
  <c r="K81" i="1"/>
  <c r="K46" i="1"/>
  <c r="K56" i="1"/>
  <c r="K69" i="1"/>
  <c r="K82" i="1"/>
  <c r="J83" i="1"/>
  <c r="J19" i="1" s="1"/>
  <c r="J71" i="1"/>
  <c r="K57" i="1"/>
  <c r="K70" i="1"/>
  <c r="F35" i="1" l="1"/>
  <c r="F15" i="1" s="1"/>
  <c r="B35" i="1"/>
  <c r="C35" i="1"/>
  <c r="C15" i="1" s="1"/>
  <c r="D35" i="1"/>
  <c r="D15" i="1" s="1"/>
  <c r="E35" i="1"/>
  <c r="E15" i="1" s="1"/>
  <c r="G35" i="1"/>
  <c r="G15" i="1" s="1"/>
  <c r="H35" i="1"/>
  <c r="H15" i="1" s="1"/>
  <c r="I35" i="1"/>
  <c r="I15" i="1" s="1"/>
  <c r="B47" i="1"/>
  <c r="B16" i="1" s="1"/>
  <c r="C47" i="1"/>
  <c r="C16" i="1" s="1"/>
  <c r="D47" i="1"/>
  <c r="D16" i="1" s="1"/>
  <c r="F47" i="1"/>
  <c r="F16" i="1" s="1"/>
  <c r="G47" i="1"/>
  <c r="G16" i="1" s="1"/>
  <c r="H47" i="1"/>
  <c r="H16" i="1" s="1"/>
  <c r="I47" i="1"/>
  <c r="I16" i="1" s="1"/>
  <c r="G83" i="1"/>
  <c r="G19" i="1" s="1"/>
  <c r="C83" i="1"/>
  <c r="C19" i="1" s="1"/>
  <c r="I83" i="1"/>
  <c r="I19" i="1" s="1"/>
  <c r="H83" i="1"/>
  <c r="H19" i="1" s="1"/>
  <c r="F83" i="1"/>
  <c r="F19" i="1" s="1"/>
  <c r="E83" i="1"/>
  <c r="E19" i="1" s="1"/>
  <c r="D83" i="1"/>
  <c r="D19" i="1" s="1"/>
  <c r="B83" i="1"/>
  <c r="B19" i="1" s="1"/>
  <c r="G71" i="1"/>
  <c r="G18" i="1" s="1"/>
  <c r="C71" i="1"/>
  <c r="C18" i="1" s="1"/>
  <c r="I71" i="1"/>
  <c r="I18" i="1" s="1"/>
  <c r="H71" i="1"/>
  <c r="H18" i="1" s="1"/>
  <c r="F71" i="1"/>
  <c r="F18" i="1" s="1"/>
  <c r="E71" i="1"/>
  <c r="E18" i="1" s="1"/>
  <c r="D71" i="1"/>
  <c r="D18" i="1" s="1"/>
  <c r="B71" i="1"/>
  <c r="B18" i="1" s="1"/>
  <c r="G59" i="1"/>
  <c r="G17" i="1" s="1"/>
  <c r="C59" i="1"/>
  <c r="C17" i="1" s="1"/>
  <c r="I59" i="1"/>
  <c r="I17" i="1" s="1"/>
  <c r="H59" i="1"/>
  <c r="H17" i="1" s="1"/>
  <c r="F59" i="1"/>
  <c r="F17" i="1" s="1"/>
  <c r="E59" i="1"/>
  <c r="E17" i="1" s="1"/>
  <c r="D59" i="1"/>
  <c r="D17" i="1" s="1"/>
  <c r="B59" i="1"/>
  <c r="B17" i="1" s="1"/>
  <c r="J18" i="1"/>
  <c r="J17" i="1"/>
  <c r="J15" i="1"/>
  <c r="K19" i="1" l="1"/>
  <c r="K17" i="1"/>
  <c r="K18" i="1"/>
  <c r="J16" i="1"/>
  <c r="K47" i="1"/>
  <c r="E47" i="1"/>
  <c r="D20" i="1"/>
  <c r="H20" i="1"/>
  <c r="K35" i="1"/>
  <c r="F20" i="1"/>
  <c r="C20" i="1"/>
  <c r="G20" i="1"/>
  <c r="I20" i="1"/>
  <c r="K71" i="1"/>
  <c r="K59" i="1"/>
  <c r="B15" i="1"/>
  <c r="K15" i="1" s="1"/>
  <c r="K83" i="1"/>
  <c r="H22" i="1" l="1"/>
  <c r="H72" i="2"/>
  <c r="G22" i="1"/>
  <c r="G72" i="2"/>
  <c r="C22" i="1"/>
  <c r="C72" i="2"/>
  <c r="F22" i="1"/>
  <c r="F72" i="2"/>
  <c r="D22" i="1"/>
  <c r="D72" i="2"/>
  <c r="I22" i="1"/>
  <c r="I72" i="2"/>
  <c r="J20" i="1"/>
  <c r="E16" i="1"/>
  <c r="K16" i="1" s="1"/>
  <c r="B20" i="1"/>
  <c r="B22" i="1" l="1"/>
  <c r="B72" i="2"/>
  <c r="J22" i="1"/>
  <c r="J72" i="2"/>
  <c r="E20" i="1"/>
  <c r="K20" i="1"/>
  <c r="E22" i="1" l="1"/>
  <c r="E72" i="2"/>
  <c r="K22" i="1"/>
  <c r="L22" i="1" s="1"/>
  <c r="K72" i="2"/>
</calcChain>
</file>

<file path=xl/sharedStrings.xml><?xml version="1.0" encoding="utf-8"?>
<sst xmlns="http://schemas.openxmlformats.org/spreadsheetml/2006/main" count="799" uniqueCount="64">
  <si>
    <t>ANEXO III</t>
  </si>
  <si>
    <t>PARTICIPACIONES FEDERALES MINISTRADAS A LOS MUNICIPIOS</t>
  </si>
  <si>
    <t>MUNICIPIOS</t>
  </si>
  <si>
    <t xml:space="preserve">Impuesto </t>
  </si>
  <si>
    <t xml:space="preserve">Art. 4o.-A , </t>
  </si>
  <si>
    <t>Fondo de</t>
  </si>
  <si>
    <t>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</si>
  <si>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</si>
  <si>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</si>
  <si>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</si>
  <si>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</si>
  <si>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</si>
  <si>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</si>
  <si>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</si>
  <si>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</si>
  <si>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</si>
  <si>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</si>
  <si>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</si>
  <si>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</si>
  <si>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</si>
  <si>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</si>
  <si>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</si>
  <si>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</si>
  <si>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</si>
  <si>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</si>
  <si>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</si>
  <si>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</si>
  <si>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</si>
  <si>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</si>
  <si>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</si>
  <si>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</si>
  <si>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</si>
  <si>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</si>
  <si>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</si>
  <si>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</si>
  <si>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</si>
  <si>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</si>
  <si>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</si>
  <si>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</si>
  <si>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</si>
  <si>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</si>
  <si>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LA PAZ</t>
  </si>
  <si>
    <t>MUNICIPIO COMONDÚ</t>
  </si>
  <si>
    <t>MUNICIPIO MULEGÉ</t>
  </si>
  <si>
    <t>MUNICIPIO LOS CABOS</t>
  </si>
  <si>
    <t>MUNICIPIO LORETO</t>
  </si>
  <si>
    <t>ANEXO VII</t>
  </si>
  <si>
    <t>Municipio</t>
  </si>
  <si>
    <t>La Paz</t>
  </si>
  <si>
    <t>Comondú</t>
  </si>
  <si>
    <t>Mulegé</t>
  </si>
  <si>
    <t>Los Cabos</t>
  </si>
  <si>
    <t>Loreto</t>
  </si>
  <si>
    <t>MUNICIPIO</t>
  </si>
  <si>
    <t>EN EL III TRIMESTRE DEL EJERCICIO FISCAL 2018</t>
  </si>
  <si>
    <t>EN EL MES DE JULIO DE 2018</t>
  </si>
  <si>
    <t>EN EL MES DE AGOSTO DE 2018</t>
  </si>
  <si>
    <t>EN EL MES DE SEPTIEMBRE DE 2018</t>
  </si>
  <si>
    <t>JULIO</t>
  </si>
  <si>
    <t>AGOSTO</t>
  </si>
  <si>
    <t>SEPTIEMBRE</t>
  </si>
  <si>
    <t xml:space="preserve">Art. 4o.-A, </t>
  </si>
  <si>
    <t>TERCER TRIMESTRE</t>
  </si>
  <si>
    <t xml:space="preserve">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</si>
</sst>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3"/>
    </font>
    <font>
      <b/>
      <sz val="8"/>
      <color theme="0"/>
      <name val="Helvetica"/>
      <family val="3"/>
    </font>
    <font>
      <sz val="8"/>
      <color theme="1"/>
      <name val="Helvetica"/>
      <family val="3"/>
    </font>
    <font>
      <sz val="11"/>
      <color theme="1"/>
      <name val="Helvetica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0" fontId="5" fillId="0" borderId="11" xfId="0" applyFont="1" applyBorder="1"/>
    <xf numFmtId="0" fontId="5" fillId="0" borderId="0" xfId="0" applyFont="1" applyBorder="1"/>
    <xf numFmtId="0" fontId="5" fillId="0" borderId="12" xfId="0" applyFont="1" applyBorder="1"/>
    <xf numFmtId="0" fontId="2" fillId="0" borderId="0" xfId="0" applyFont="1" applyAlignment="1">
      <alignment horizontal="center"/>
    </xf>
    <xf numFmtId="0" fontId="5" fillId="0" borderId="0" xfId="0" applyFont="1"/>
    <xf numFmtId="3" fontId="4" fillId="0" borderId="10" xfId="0" applyNumberFormat="1" applyFont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right" vertical="center"/>
    </xf>
    <xf numFmtId="43" fontId="8" fillId="0" borderId="0" xfId="1" applyFont="1" applyAlignment="1">
      <alignment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8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3" fontId="13" fillId="0" borderId="20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3" fontId="13" fillId="0" borderId="26" xfId="0" applyNumberFormat="1" applyFont="1" applyBorder="1" applyAlignment="1">
      <alignment vertical="center"/>
    </xf>
    <xf numFmtId="3" fontId="12" fillId="0" borderId="26" xfId="0" applyNumberFormat="1" applyFont="1" applyBorder="1" applyAlignment="1">
      <alignment vertical="center"/>
    </xf>
    <xf numFmtId="0" fontId="8" fillId="0" borderId="17" xfId="0" applyFont="1" applyBorder="1" applyAlignment="1"/>
    <xf numFmtId="0" fontId="8" fillId="0" borderId="23" xfId="0" applyFont="1" applyBorder="1" applyAlignment="1"/>
    <xf numFmtId="3" fontId="13" fillId="0" borderId="25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horizontal="right" vertical="center"/>
    </xf>
    <xf numFmtId="3" fontId="12" fillId="0" borderId="21" xfId="0" applyNumberFormat="1" applyFont="1" applyBorder="1" applyAlignment="1">
      <alignment horizontal="right" vertical="center"/>
    </xf>
    <xf numFmtId="0" fontId="0" fillId="0" borderId="0" xfId="0" applyFont="1"/>
    <xf numFmtId="0" fontId="1" fillId="0" borderId="0" xfId="0" applyFont="1"/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3" fontId="17" fillId="0" borderId="22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3" fontId="17" fillId="0" borderId="20" xfId="0" applyNumberFormat="1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0" fontId="16" fillId="0" borderId="0" xfId="0" applyFont="1"/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0</xdr:col>
      <xdr:colOff>1104340</xdr:colOff>
      <xdr:row>4</xdr:row>
      <xdr:rowOff>97183</xdr:rowOff>
    </xdr:to>
    <xdr:pic>
      <xdr:nvPicPr>
        <xdr:cNvPr id="2" name="8 Imagen" descr="The image “file:///C:/DOCUME~1/Afiol/CONFIG~1/Temp/bcs.jpg” cannot be displayed, because it contains errors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904875" cy="732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0</xdr:row>
      <xdr:rowOff>38100</xdr:rowOff>
    </xdr:from>
    <xdr:to>
      <xdr:col>10</xdr:col>
      <xdr:colOff>324634</xdr:colOff>
      <xdr:row>4</xdr:row>
      <xdr:rowOff>130245</xdr:rowOff>
    </xdr:to>
    <xdr:pic>
      <xdr:nvPicPr>
        <xdr:cNvPr id="3" name="1 Imagen" descr="Secretaria Finanzas y Admon(horizontal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100"/>
          <a:ext cx="1739003" cy="727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638175</xdr:colOff>
          <xdr:row>0</xdr:row>
          <xdr:rowOff>133350</xdr:rowOff>
        </xdr:from>
        <xdr:to>
          <xdr:col>2</xdr:col>
          <xdr:colOff>152400</xdr:colOff>
          <xdr:row>7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83"/>
  <sheetViews>
    <sheetView tabSelected="1" view="pageBreakPreview" topLeftCell="A28" zoomScale="70" zoomScaleNormal="85" zoomScaleSheetLayoutView="70" workbookViewId="0">
      <selection activeCell="B80" sqref="B80:J82"/>
    </sheetView>
  </sheetViews>
  <sheetFormatPr baseColWidth="10" defaultColWidth="11.42578125" defaultRowHeight="12.75" x14ac:dyDescent="0.25"/>
  <cols>
    <col min="1" max="1" width="22.7109375" style="29" bestFit="1" customWidth="1"/>
    <col min="2" max="2" width="19.42578125" style="29" bestFit="1" customWidth="1"/>
    <col min="3" max="3" width="13" style="29" bestFit="1" customWidth="1"/>
    <col min="4" max="4" width="15.140625" style="29" bestFit="1" customWidth="1"/>
    <col min="5" max="5" width="13.42578125" style="29" bestFit="1" customWidth="1"/>
    <col min="6" max="7" width="15.85546875" style="29" bestFit="1" customWidth="1"/>
    <col min="8" max="8" width="17" style="29" bestFit="1" customWidth="1"/>
    <col min="9" max="9" width="17.28515625" style="29" bestFit="1" customWidth="1"/>
    <col min="10" max="10" width="11.28515625" style="29" bestFit="1" customWidth="1"/>
    <col min="11" max="11" width="16.42578125" style="29" customWidth="1"/>
    <col min="12" max="12" width="12.140625" style="29" bestFit="1" customWidth="1"/>
    <col min="13" max="13" width="13.7109375" style="29" bestFit="1" customWidth="1"/>
    <col min="14" max="235" width="11.42578125" style="29"/>
    <col min="236" max="236" width="19" style="29" customWidth="1"/>
    <col min="237" max="237" width="11.28515625" style="29" customWidth="1"/>
    <col min="238" max="238" width="11.140625" style="29" customWidth="1"/>
    <col min="239" max="239" width="11" style="29" customWidth="1"/>
    <col min="240" max="240" width="11.7109375" style="29" customWidth="1"/>
    <col min="241" max="241" width="10.5703125" style="29" customWidth="1"/>
    <col min="242" max="242" width="10.140625" style="29" customWidth="1"/>
    <col min="243" max="491" width="11.42578125" style="29"/>
    <col min="492" max="492" width="19" style="29" customWidth="1"/>
    <col min="493" max="493" width="11.28515625" style="29" customWidth="1"/>
    <col min="494" max="494" width="11.140625" style="29" customWidth="1"/>
    <col min="495" max="495" width="11" style="29" customWidth="1"/>
    <col min="496" max="496" width="11.7109375" style="29" customWidth="1"/>
    <col min="497" max="497" width="10.5703125" style="29" customWidth="1"/>
    <col min="498" max="498" width="10.140625" style="29" customWidth="1"/>
    <col min="499" max="747" width="11.42578125" style="29"/>
    <col min="748" max="748" width="19" style="29" customWidth="1"/>
    <col min="749" max="749" width="11.28515625" style="29" customWidth="1"/>
    <col min="750" max="750" width="11.140625" style="29" customWidth="1"/>
    <col min="751" max="751" width="11" style="29" customWidth="1"/>
    <col min="752" max="752" width="11.7109375" style="29" customWidth="1"/>
    <col min="753" max="753" width="10.5703125" style="29" customWidth="1"/>
    <col min="754" max="754" width="10.140625" style="29" customWidth="1"/>
    <col min="755" max="1003" width="11.42578125" style="29"/>
    <col min="1004" max="1004" width="19" style="29" customWidth="1"/>
    <col min="1005" max="1005" width="11.28515625" style="29" customWidth="1"/>
    <col min="1006" max="1006" width="11.140625" style="29" customWidth="1"/>
    <col min="1007" max="1007" width="11" style="29" customWidth="1"/>
    <col min="1008" max="1008" width="11.7109375" style="29" customWidth="1"/>
    <col min="1009" max="1009" width="10.5703125" style="29" customWidth="1"/>
    <col min="1010" max="1010" width="10.140625" style="29" customWidth="1"/>
    <col min="1011" max="1259" width="11.42578125" style="29"/>
    <col min="1260" max="1260" width="19" style="29" customWidth="1"/>
    <col min="1261" max="1261" width="11.28515625" style="29" customWidth="1"/>
    <col min="1262" max="1262" width="11.140625" style="29" customWidth="1"/>
    <col min="1263" max="1263" width="11" style="29" customWidth="1"/>
    <col min="1264" max="1264" width="11.7109375" style="29" customWidth="1"/>
    <col min="1265" max="1265" width="10.5703125" style="29" customWidth="1"/>
    <col min="1266" max="1266" width="10.140625" style="29" customWidth="1"/>
    <col min="1267" max="1515" width="11.42578125" style="29"/>
    <col min="1516" max="1516" width="19" style="29" customWidth="1"/>
    <col min="1517" max="1517" width="11.28515625" style="29" customWidth="1"/>
    <col min="1518" max="1518" width="11.140625" style="29" customWidth="1"/>
    <col min="1519" max="1519" width="11" style="29" customWidth="1"/>
    <col min="1520" max="1520" width="11.7109375" style="29" customWidth="1"/>
    <col min="1521" max="1521" width="10.5703125" style="29" customWidth="1"/>
    <col min="1522" max="1522" width="10.140625" style="29" customWidth="1"/>
    <col min="1523" max="1771" width="11.42578125" style="29"/>
    <col min="1772" max="1772" width="19" style="29" customWidth="1"/>
    <col min="1773" max="1773" width="11.28515625" style="29" customWidth="1"/>
    <col min="1774" max="1774" width="11.140625" style="29" customWidth="1"/>
    <col min="1775" max="1775" width="11" style="29" customWidth="1"/>
    <col min="1776" max="1776" width="11.7109375" style="29" customWidth="1"/>
    <col min="1777" max="1777" width="10.5703125" style="29" customWidth="1"/>
    <col min="1778" max="1778" width="10.140625" style="29" customWidth="1"/>
    <col min="1779" max="2027" width="11.42578125" style="29"/>
    <col min="2028" max="2028" width="19" style="29" customWidth="1"/>
    <col min="2029" max="2029" width="11.28515625" style="29" customWidth="1"/>
    <col min="2030" max="2030" width="11.140625" style="29" customWidth="1"/>
    <col min="2031" max="2031" width="11" style="29" customWidth="1"/>
    <col min="2032" max="2032" width="11.7109375" style="29" customWidth="1"/>
    <col min="2033" max="2033" width="10.5703125" style="29" customWidth="1"/>
    <col min="2034" max="2034" width="10.140625" style="29" customWidth="1"/>
    <col min="2035" max="2283" width="11.42578125" style="29"/>
    <col min="2284" max="2284" width="19" style="29" customWidth="1"/>
    <col min="2285" max="2285" width="11.28515625" style="29" customWidth="1"/>
    <col min="2286" max="2286" width="11.140625" style="29" customWidth="1"/>
    <col min="2287" max="2287" width="11" style="29" customWidth="1"/>
    <col min="2288" max="2288" width="11.7109375" style="29" customWidth="1"/>
    <col min="2289" max="2289" width="10.5703125" style="29" customWidth="1"/>
    <col min="2290" max="2290" width="10.140625" style="29" customWidth="1"/>
    <col min="2291" max="2539" width="11.42578125" style="29"/>
    <col min="2540" max="2540" width="19" style="29" customWidth="1"/>
    <col min="2541" max="2541" width="11.28515625" style="29" customWidth="1"/>
    <col min="2542" max="2542" width="11.140625" style="29" customWidth="1"/>
    <col min="2543" max="2543" width="11" style="29" customWidth="1"/>
    <col min="2544" max="2544" width="11.7109375" style="29" customWidth="1"/>
    <col min="2545" max="2545" width="10.5703125" style="29" customWidth="1"/>
    <col min="2546" max="2546" width="10.140625" style="29" customWidth="1"/>
    <col min="2547" max="2795" width="11.42578125" style="29"/>
    <col min="2796" max="2796" width="19" style="29" customWidth="1"/>
    <col min="2797" max="2797" width="11.28515625" style="29" customWidth="1"/>
    <col min="2798" max="2798" width="11.140625" style="29" customWidth="1"/>
    <col min="2799" max="2799" width="11" style="29" customWidth="1"/>
    <col min="2800" max="2800" width="11.7109375" style="29" customWidth="1"/>
    <col min="2801" max="2801" width="10.5703125" style="29" customWidth="1"/>
    <col min="2802" max="2802" width="10.140625" style="29" customWidth="1"/>
    <col min="2803" max="3051" width="11.42578125" style="29"/>
    <col min="3052" max="3052" width="19" style="29" customWidth="1"/>
    <col min="3053" max="3053" width="11.28515625" style="29" customWidth="1"/>
    <col min="3054" max="3054" width="11.140625" style="29" customWidth="1"/>
    <col min="3055" max="3055" width="11" style="29" customWidth="1"/>
    <col min="3056" max="3056" width="11.7109375" style="29" customWidth="1"/>
    <col min="3057" max="3057" width="10.5703125" style="29" customWidth="1"/>
    <col min="3058" max="3058" width="10.140625" style="29" customWidth="1"/>
    <col min="3059" max="3307" width="11.42578125" style="29"/>
    <col min="3308" max="3308" width="19" style="29" customWidth="1"/>
    <col min="3309" max="3309" width="11.28515625" style="29" customWidth="1"/>
    <col min="3310" max="3310" width="11.140625" style="29" customWidth="1"/>
    <col min="3311" max="3311" width="11" style="29" customWidth="1"/>
    <col min="3312" max="3312" width="11.7109375" style="29" customWidth="1"/>
    <col min="3313" max="3313" width="10.5703125" style="29" customWidth="1"/>
    <col min="3314" max="3314" width="10.140625" style="29" customWidth="1"/>
    <col min="3315" max="3563" width="11.42578125" style="29"/>
    <col min="3564" max="3564" width="19" style="29" customWidth="1"/>
    <col min="3565" max="3565" width="11.28515625" style="29" customWidth="1"/>
    <col min="3566" max="3566" width="11.140625" style="29" customWidth="1"/>
    <col min="3567" max="3567" width="11" style="29" customWidth="1"/>
    <col min="3568" max="3568" width="11.7109375" style="29" customWidth="1"/>
    <col min="3569" max="3569" width="10.5703125" style="29" customWidth="1"/>
    <col min="3570" max="3570" width="10.140625" style="29" customWidth="1"/>
    <col min="3571" max="3819" width="11.42578125" style="29"/>
    <col min="3820" max="3820" width="19" style="29" customWidth="1"/>
    <col min="3821" max="3821" width="11.28515625" style="29" customWidth="1"/>
    <col min="3822" max="3822" width="11.140625" style="29" customWidth="1"/>
    <col min="3823" max="3823" width="11" style="29" customWidth="1"/>
    <col min="3824" max="3824" width="11.7109375" style="29" customWidth="1"/>
    <col min="3825" max="3825" width="10.5703125" style="29" customWidth="1"/>
    <col min="3826" max="3826" width="10.140625" style="29" customWidth="1"/>
    <col min="3827" max="4075" width="11.42578125" style="29"/>
    <col min="4076" max="4076" width="19" style="29" customWidth="1"/>
    <col min="4077" max="4077" width="11.28515625" style="29" customWidth="1"/>
    <col min="4078" max="4078" width="11.140625" style="29" customWidth="1"/>
    <col min="4079" max="4079" width="11" style="29" customWidth="1"/>
    <col min="4080" max="4080" width="11.7109375" style="29" customWidth="1"/>
    <col min="4081" max="4081" width="10.5703125" style="29" customWidth="1"/>
    <col min="4082" max="4082" width="10.140625" style="29" customWidth="1"/>
    <col min="4083" max="4331" width="11.42578125" style="29"/>
    <col min="4332" max="4332" width="19" style="29" customWidth="1"/>
    <col min="4333" max="4333" width="11.28515625" style="29" customWidth="1"/>
    <col min="4334" max="4334" width="11.140625" style="29" customWidth="1"/>
    <col min="4335" max="4335" width="11" style="29" customWidth="1"/>
    <col min="4336" max="4336" width="11.7109375" style="29" customWidth="1"/>
    <col min="4337" max="4337" width="10.5703125" style="29" customWidth="1"/>
    <col min="4338" max="4338" width="10.140625" style="29" customWidth="1"/>
    <col min="4339" max="4587" width="11.42578125" style="29"/>
    <col min="4588" max="4588" width="19" style="29" customWidth="1"/>
    <col min="4589" max="4589" width="11.28515625" style="29" customWidth="1"/>
    <col min="4590" max="4590" width="11.140625" style="29" customWidth="1"/>
    <col min="4591" max="4591" width="11" style="29" customWidth="1"/>
    <col min="4592" max="4592" width="11.7109375" style="29" customWidth="1"/>
    <col min="4593" max="4593" width="10.5703125" style="29" customWidth="1"/>
    <col min="4594" max="4594" width="10.140625" style="29" customWidth="1"/>
    <col min="4595" max="4843" width="11.42578125" style="29"/>
    <col min="4844" max="4844" width="19" style="29" customWidth="1"/>
    <col min="4845" max="4845" width="11.28515625" style="29" customWidth="1"/>
    <col min="4846" max="4846" width="11.140625" style="29" customWidth="1"/>
    <col min="4847" max="4847" width="11" style="29" customWidth="1"/>
    <col min="4848" max="4848" width="11.7109375" style="29" customWidth="1"/>
    <col min="4849" max="4849" width="10.5703125" style="29" customWidth="1"/>
    <col min="4850" max="4850" width="10.140625" style="29" customWidth="1"/>
    <col min="4851" max="5099" width="11.42578125" style="29"/>
    <col min="5100" max="5100" width="19" style="29" customWidth="1"/>
    <col min="5101" max="5101" width="11.28515625" style="29" customWidth="1"/>
    <col min="5102" max="5102" width="11.140625" style="29" customWidth="1"/>
    <col min="5103" max="5103" width="11" style="29" customWidth="1"/>
    <col min="5104" max="5104" width="11.7109375" style="29" customWidth="1"/>
    <col min="5105" max="5105" width="10.5703125" style="29" customWidth="1"/>
    <col min="5106" max="5106" width="10.140625" style="29" customWidth="1"/>
    <col min="5107" max="5355" width="11.42578125" style="29"/>
    <col min="5356" max="5356" width="19" style="29" customWidth="1"/>
    <col min="5357" max="5357" width="11.28515625" style="29" customWidth="1"/>
    <col min="5358" max="5358" width="11.140625" style="29" customWidth="1"/>
    <col min="5359" max="5359" width="11" style="29" customWidth="1"/>
    <col min="5360" max="5360" width="11.7109375" style="29" customWidth="1"/>
    <col min="5361" max="5361" width="10.5703125" style="29" customWidth="1"/>
    <col min="5362" max="5362" width="10.140625" style="29" customWidth="1"/>
    <col min="5363" max="5611" width="11.42578125" style="29"/>
    <col min="5612" max="5612" width="19" style="29" customWidth="1"/>
    <col min="5613" max="5613" width="11.28515625" style="29" customWidth="1"/>
    <col min="5614" max="5614" width="11.140625" style="29" customWidth="1"/>
    <col min="5615" max="5615" width="11" style="29" customWidth="1"/>
    <col min="5616" max="5616" width="11.7109375" style="29" customWidth="1"/>
    <col min="5617" max="5617" width="10.5703125" style="29" customWidth="1"/>
    <col min="5618" max="5618" width="10.140625" style="29" customWidth="1"/>
    <col min="5619" max="5867" width="11.42578125" style="29"/>
    <col min="5868" max="5868" width="19" style="29" customWidth="1"/>
    <col min="5869" max="5869" width="11.28515625" style="29" customWidth="1"/>
    <col min="5870" max="5870" width="11.140625" style="29" customWidth="1"/>
    <col min="5871" max="5871" width="11" style="29" customWidth="1"/>
    <col min="5872" max="5872" width="11.7109375" style="29" customWidth="1"/>
    <col min="5873" max="5873" width="10.5703125" style="29" customWidth="1"/>
    <col min="5874" max="5874" width="10.140625" style="29" customWidth="1"/>
    <col min="5875" max="6123" width="11.42578125" style="29"/>
    <col min="6124" max="6124" width="19" style="29" customWidth="1"/>
    <col min="6125" max="6125" width="11.28515625" style="29" customWidth="1"/>
    <col min="6126" max="6126" width="11.140625" style="29" customWidth="1"/>
    <col min="6127" max="6127" width="11" style="29" customWidth="1"/>
    <col min="6128" max="6128" width="11.7109375" style="29" customWidth="1"/>
    <col min="6129" max="6129" width="10.5703125" style="29" customWidth="1"/>
    <col min="6130" max="6130" width="10.140625" style="29" customWidth="1"/>
    <col min="6131" max="6379" width="11.42578125" style="29"/>
    <col min="6380" max="6380" width="19" style="29" customWidth="1"/>
    <col min="6381" max="6381" width="11.28515625" style="29" customWidth="1"/>
    <col min="6382" max="6382" width="11.140625" style="29" customWidth="1"/>
    <col min="6383" max="6383" width="11" style="29" customWidth="1"/>
    <col min="6384" max="6384" width="11.7109375" style="29" customWidth="1"/>
    <col min="6385" max="6385" width="10.5703125" style="29" customWidth="1"/>
    <col min="6386" max="6386" width="10.140625" style="29" customWidth="1"/>
    <col min="6387" max="6635" width="11.42578125" style="29"/>
    <col min="6636" max="6636" width="19" style="29" customWidth="1"/>
    <col min="6637" max="6637" width="11.28515625" style="29" customWidth="1"/>
    <col min="6638" max="6638" width="11.140625" style="29" customWidth="1"/>
    <col min="6639" max="6639" width="11" style="29" customWidth="1"/>
    <col min="6640" max="6640" width="11.7109375" style="29" customWidth="1"/>
    <col min="6641" max="6641" width="10.5703125" style="29" customWidth="1"/>
    <col min="6642" max="6642" width="10.140625" style="29" customWidth="1"/>
    <col min="6643" max="6891" width="11.42578125" style="29"/>
    <col min="6892" max="6892" width="19" style="29" customWidth="1"/>
    <col min="6893" max="6893" width="11.28515625" style="29" customWidth="1"/>
    <col min="6894" max="6894" width="11.140625" style="29" customWidth="1"/>
    <col min="6895" max="6895" width="11" style="29" customWidth="1"/>
    <col min="6896" max="6896" width="11.7109375" style="29" customWidth="1"/>
    <col min="6897" max="6897" width="10.5703125" style="29" customWidth="1"/>
    <col min="6898" max="6898" width="10.140625" style="29" customWidth="1"/>
    <col min="6899" max="7147" width="11.42578125" style="29"/>
    <col min="7148" max="7148" width="19" style="29" customWidth="1"/>
    <col min="7149" max="7149" width="11.28515625" style="29" customWidth="1"/>
    <col min="7150" max="7150" width="11.140625" style="29" customWidth="1"/>
    <col min="7151" max="7151" width="11" style="29" customWidth="1"/>
    <col min="7152" max="7152" width="11.7109375" style="29" customWidth="1"/>
    <col min="7153" max="7153" width="10.5703125" style="29" customWidth="1"/>
    <col min="7154" max="7154" width="10.140625" style="29" customWidth="1"/>
    <col min="7155" max="7403" width="11.42578125" style="29"/>
    <col min="7404" max="7404" width="19" style="29" customWidth="1"/>
    <col min="7405" max="7405" width="11.28515625" style="29" customWidth="1"/>
    <col min="7406" max="7406" width="11.140625" style="29" customWidth="1"/>
    <col min="7407" max="7407" width="11" style="29" customWidth="1"/>
    <col min="7408" max="7408" width="11.7109375" style="29" customWidth="1"/>
    <col min="7409" max="7409" width="10.5703125" style="29" customWidth="1"/>
    <col min="7410" max="7410" width="10.140625" style="29" customWidth="1"/>
    <col min="7411" max="7659" width="11.42578125" style="29"/>
    <col min="7660" max="7660" width="19" style="29" customWidth="1"/>
    <col min="7661" max="7661" width="11.28515625" style="29" customWidth="1"/>
    <col min="7662" max="7662" width="11.140625" style="29" customWidth="1"/>
    <col min="7663" max="7663" width="11" style="29" customWidth="1"/>
    <col min="7664" max="7664" width="11.7109375" style="29" customWidth="1"/>
    <col min="7665" max="7665" width="10.5703125" style="29" customWidth="1"/>
    <col min="7666" max="7666" width="10.140625" style="29" customWidth="1"/>
    <col min="7667" max="7915" width="11.42578125" style="29"/>
    <col min="7916" max="7916" width="19" style="29" customWidth="1"/>
    <col min="7917" max="7917" width="11.28515625" style="29" customWidth="1"/>
    <col min="7918" max="7918" width="11.140625" style="29" customWidth="1"/>
    <col min="7919" max="7919" width="11" style="29" customWidth="1"/>
    <col min="7920" max="7920" width="11.7109375" style="29" customWidth="1"/>
    <col min="7921" max="7921" width="10.5703125" style="29" customWidth="1"/>
    <col min="7922" max="7922" width="10.140625" style="29" customWidth="1"/>
    <col min="7923" max="8171" width="11.42578125" style="29"/>
    <col min="8172" max="8172" width="19" style="29" customWidth="1"/>
    <col min="8173" max="8173" width="11.28515625" style="29" customWidth="1"/>
    <col min="8174" max="8174" width="11.140625" style="29" customWidth="1"/>
    <col min="8175" max="8175" width="11" style="29" customWidth="1"/>
    <col min="8176" max="8176" width="11.7109375" style="29" customWidth="1"/>
    <col min="8177" max="8177" width="10.5703125" style="29" customWidth="1"/>
    <col min="8178" max="8178" width="10.140625" style="29" customWidth="1"/>
    <col min="8179" max="8427" width="11.42578125" style="29"/>
    <col min="8428" max="8428" width="19" style="29" customWidth="1"/>
    <col min="8429" max="8429" width="11.28515625" style="29" customWidth="1"/>
    <col min="8430" max="8430" width="11.140625" style="29" customWidth="1"/>
    <col min="8431" max="8431" width="11" style="29" customWidth="1"/>
    <col min="8432" max="8432" width="11.7109375" style="29" customWidth="1"/>
    <col min="8433" max="8433" width="10.5703125" style="29" customWidth="1"/>
    <col min="8434" max="8434" width="10.140625" style="29" customWidth="1"/>
    <col min="8435" max="8683" width="11.42578125" style="29"/>
    <col min="8684" max="8684" width="19" style="29" customWidth="1"/>
    <col min="8685" max="8685" width="11.28515625" style="29" customWidth="1"/>
    <col min="8686" max="8686" width="11.140625" style="29" customWidth="1"/>
    <col min="8687" max="8687" width="11" style="29" customWidth="1"/>
    <col min="8688" max="8688" width="11.7109375" style="29" customWidth="1"/>
    <col min="8689" max="8689" width="10.5703125" style="29" customWidth="1"/>
    <col min="8690" max="8690" width="10.140625" style="29" customWidth="1"/>
    <col min="8691" max="8939" width="11.42578125" style="29"/>
    <col min="8940" max="8940" width="19" style="29" customWidth="1"/>
    <col min="8941" max="8941" width="11.28515625" style="29" customWidth="1"/>
    <col min="8942" max="8942" width="11.140625" style="29" customWidth="1"/>
    <col min="8943" max="8943" width="11" style="29" customWidth="1"/>
    <col min="8944" max="8944" width="11.7109375" style="29" customWidth="1"/>
    <col min="8945" max="8945" width="10.5703125" style="29" customWidth="1"/>
    <col min="8946" max="8946" width="10.140625" style="29" customWidth="1"/>
    <col min="8947" max="9195" width="11.42578125" style="29"/>
    <col min="9196" max="9196" width="19" style="29" customWidth="1"/>
    <col min="9197" max="9197" width="11.28515625" style="29" customWidth="1"/>
    <col min="9198" max="9198" width="11.140625" style="29" customWidth="1"/>
    <col min="9199" max="9199" width="11" style="29" customWidth="1"/>
    <col min="9200" max="9200" width="11.7109375" style="29" customWidth="1"/>
    <col min="9201" max="9201" width="10.5703125" style="29" customWidth="1"/>
    <col min="9202" max="9202" width="10.140625" style="29" customWidth="1"/>
    <col min="9203" max="9451" width="11.42578125" style="29"/>
    <col min="9452" max="9452" width="19" style="29" customWidth="1"/>
    <col min="9453" max="9453" width="11.28515625" style="29" customWidth="1"/>
    <col min="9454" max="9454" width="11.140625" style="29" customWidth="1"/>
    <col min="9455" max="9455" width="11" style="29" customWidth="1"/>
    <col min="9456" max="9456" width="11.7109375" style="29" customWidth="1"/>
    <col min="9457" max="9457" width="10.5703125" style="29" customWidth="1"/>
    <col min="9458" max="9458" width="10.140625" style="29" customWidth="1"/>
    <col min="9459" max="9707" width="11.42578125" style="29"/>
    <col min="9708" max="9708" width="19" style="29" customWidth="1"/>
    <col min="9709" max="9709" width="11.28515625" style="29" customWidth="1"/>
    <col min="9710" max="9710" width="11.140625" style="29" customWidth="1"/>
    <col min="9711" max="9711" width="11" style="29" customWidth="1"/>
    <col min="9712" max="9712" width="11.7109375" style="29" customWidth="1"/>
    <col min="9713" max="9713" width="10.5703125" style="29" customWidth="1"/>
    <col min="9714" max="9714" width="10.140625" style="29" customWidth="1"/>
    <col min="9715" max="9963" width="11.42578125" style="29"/>
    <col min="9964" max="9964" width="19" style="29" customWidth="1"/>
    <col min="9965" max="9965" width="11.28515625" style="29" customWidth="1"/>
    <col min="9966" max="9966" width="11.140625" style="29" customWidth="1"/>
    <col min="9967" max="9967" width="11" style="29" customWidth="1"/>
    <col min="9968" max="9968" width="11.7109375" style="29" customWidth="1"/>
    <col min="9969" max="9969" width="10.5703125" style="29" customWidth="1"/>
    <col min="9970" max="9970" width="10.140625" style="29" customWidth="1"/>
    <col min="9971" max="10219" width="11.42578125" style="29"/>
    <col min="10220" max="10220" width="19" style="29" customWidth="1"/>
    <col min="10221" max="10221" width="11.28515625" style="29" customWidth="1"/>
    <col min="10222" max="10222" width="11.140625" style="29" customWidth="1"/>
    <col min="10223" max="10223" width="11" style="29" customWidth="1"/>
    <col min="10224" max="10224" width="11.7109375" style="29" customWidth="1"/>
    <col min="10225" max="10225" width="10.5703125" style="29" customWidth="1"/>
    <col min="10226" max="10226" width="10.140625" style="29" customWidth="1"/>
    <col min="10227" max="10475" width="11.42578125" style="29"/>
    <col min="10476" max="10476" width="19" style="29" customWidth="1"/>
    <col min="10477" max="10477" width="11.28515625" style="29" customWidth="1"/>
    <col min="10478" max="10478" width="11.140625" style="29" customWidth="1"/>
    <col min="10479" max="10479" width="11" style="29" customWidth="1"/>
    <col min="10480" max="10480" width="11.7109375" style="29" customWidth="1"/>
    <col min="10481" max="10481" width="10.5703125" style="29" customWidth="1"/>
    <col min="10482" max="10482" width="10.140625" style="29" customWidth="1"/>
    <col min="10483" max="10731" width="11.42578125" style="29"/>
    <col min="10732" max="10732" width="19" style="29" customWidth="1"/>
    <col min="10733" max="10733" width="11.28515625" style="29" customWidth="1"/>
    <col min="10734" max="10734" width="11.140625" style="29" customWidth="1"/>
    <col min="10735" max="10735" width="11" style="29" customWidth="1"/>
    <col min="10736" max="10736" width="11.7109375" style="29" customWidth="1"/>
    <col min="10737" max="10737" width="10.5703125" style="29" customWidth="1"/>
    <col min="10738" max="10738" width="10.140625" style="29" customWidth="1"/>
    <col min="10739" max="10987" width="11.42578125" style="29"/>
    <col min="10988" max="10988" width="19" style="29" customWidth="1"/>
    <col min="10989" max="10989" width="11.28515625" style="29" customWidth="1"/>
    <col min="10990" max="10990" width="11.140625" style="29" customWidth="1"/>
    <col min="10991" max="10991" width="11" style="29" customWidth="1"/>
    <col min="10992" max="10992" width="11.7109375" style="29" customWidth="1"/>
    <col min="10993" max="10993" width="10.5703125" style="29" customWidth="1"/>
    <col min="10994" max="10994" width="10.140625" style="29" customWidth="1"/>
    <col min="10995" max="11243" width="11.42578125" style="29"/>
    <col min="11244" max="11244" width="19" style="29" customWidth="1"/>
    <col min="11245" max="11245" width="11.28515625" style="29" customWidth="1"/>
    <col min="11246" max="11246" width="11.140625" style="29" customWidth="1"/>
    <col min="11247" max="11247" width="11" style="29" customWidth="1"/>
    <col min="11248" max="11248" width="11.7109375" style="29" customWidth="1"/>
    <col min="11249" max="11249" width="10.5703125" style="29" customWidth="1"/>
    <col min="11250" max="11250" width="10.140625" style="29" customWidth="1"/>
    <col min="11251" max="11499" width="11.42578125" style="29"/>
    <col min="11500" max="11500" width="19" style="29" customWidth="1"/>
    <col min="11501" max="11501" width="11.28515625" style="29" customWidth="1"/>
    <col min="11502" max="11502" width="11.140625" style="29" customWidth="1"/>
    <col min="11503" max="11503" width="11" style="29" customWidth="1"/>
    <col min="11504" max="11504" width="11.7109375" style="29" customWidth="1"/>
    <col min="11505" max="11505" width="10.5703125" style="29" customWidth="1"/>
    <col min="11506" max="11506" width="10.140625" style="29" customWidth="1"/>
    <col min="11507" max="11755" width="11.42578125" style="29"/>
    <col min="11756" max="11756" width="19" style="29" customWidth="1"/>
    <col min="11757" max="11757" width="11.28515625" style="29" customWidth="1"/>
    <col min="11758" max="11758" width="11.140625" style="29" customWidth="1"/>
    <col min="11759" max="11759" width="11" style="29" customWidth="1"/>
    <col min="11760" max="11760" width="11.7109375" style="29" customWidth="1"/>
    <col min="11761" max="11761" width="10.5703125" style="29" customWidth="1"/>
    <col min="11762" max="11762" width="10.140625" style="29" customWidth="1"/>
    <col min="11763" max="12011" width="11.42578125" style="29"/>
    <col min="12012" max="12012" width="19" style="29" customWidth="1"/>
    <col min="12013" max="12013" width="11.28515625" style="29" customWidth="1"/>
    <col min="12014" max="12014" width="11.140625" style="29" customWidth="1"/>
    <col min="12015" max="12015" width="11" style="29" customWidth="1"/>
    <col min="12016" max="12016" width="11.7109375" style="29" customWidth="1"/>
    <col min="12017" max="12017" width="10.5703125" style="29" customWidth="1"/>
    <col min="12018" max="12018" width="10.140625" style="29" customWidth="1"/>
    <col min="12019" max="12267" width="11.42578125" style="29"/>
    <col min="12268" max="12268" width="19" style="29" customWidth="1"/>
    <col min="12269" max="12269" width="11.28515625" style="29" customWidth="1"/>
    <col min="12270" max="12270" width="11.140625" style="29" customWidth="1"/>
    <col min="12271" max="12271" width="11" style="29" customWidth="1"/>
    <col min="12272" max="12272" width="11.7109375" style="29" customWidth="1"/>
    <col min="12273" max="12273" width="10.5703125" style="29" customWidth="1"/>
    <col min="12274" max="12274" width="10.140625" style="29" customWidth="1"/>
    <col min="12275" max="12523" width="11.42578125" style="29"/>
    <col min="12524" max="12524" width="19" style="29" customWidth="1"/>
    <col min="12525" max="12525" width="11.28515625" style="29" customWidth="1"/>
    <col min="12526" max="12526" width="11.140625" style="29" customWidth="1"/>
    <col min="12527" max="12527" width="11" style="29" customWidth="1"/>
    <col min="12528" max="12528" width="11.7109375" style="29" customWidth="1"/>
    <col min="12529" max="12529" width="10.5703125" style="29" customWidth="1"/>
    <col min="12530" max="12530" width="10.140625" style="29" customWidth="1"/>
    <col min="12531" max="12779" width="11.42578125" style="29"/>
    <col min="12780" max="12780" width="19" style="29" customWidth="1"/>
    <col min="12781" max="12781" width="11.28515625" style="29" customWidth="1"/>
    <col min="12782" max="12782" width="11.140625" style="29" customWidth="1"/>
    <col min="12783" max="12783" width="11" style="29" customWidth="1"/>
    <col min="12784" max="12784" width="11.7109375" style="29" customWidth="1"/>
    <col min="12785" max="12785" width="10.5703125" style="29" customWidth="1"/>
    <col min="12786" max="12786" width="10.140625" style="29" customWidth="1"/>
    <col min="12787" max="13035" width="11.42578125" style="29"/>
    <col min="13036" max="13036" width="19" style="29" customWidth="1"/>
    <col min="13037" max="13037" width="11.28515625" style="29" customWidth="1"/>
    <col min="13038" max="13038" width="11.140625" style="29" customWidth="1"/>
    <col min="13039" max="13039" width="11" style="29" customWidth="1"/>
    <col min="13040" max="13040" width="11.7109375" style="29" customWidth="1"/>
    <col min="13041" max="13041" width="10.5703125" style="29" customWidth="1"/>
    <col min="13042" max="13042" width="10.140625" style="29" customWidth="1"/>
    <col min="13043" max="13291" width="11.42578125" style="29"/>
    <col min="13292" max="13292" width="19" style="29" customWidth="1"/>
    <col min="13293" max="13293" width="11.28515625" style="29" customWidth="1"/>
    <col min="13294" max="13294" width="11.140625" style="29" customWidth="1"/>
    <col min="13295" max="13295" width="11" style="29" customWidth="1"/>
    <col min="13296" max="13296" width="11.7109375" style="29" customWidth="1"/>
    <col min="13297" max="13297" width="10.5703125" style="29" customWidth="1"/>
    <col min="13298" max="13298" width="10.140625" style="29" customWidth="1"/>
    <col min="13299" max="13547" width="11.42578125" style="29"/>
    <col min="13548" max="13548" width="19" style="29" customWidth="1"/>
    <col min="13549" max="13549" width="11.28515625" style="29" customWidth="1"/>
    <col min="13550" max="13550" width="11.140625" style="29" customWidth="1"/>
    <col min="13551" max="13551" width="11" style="29" customWidth="1"/>
    <col min="13552" max="13552" width="11.7109375" style="29" customWidth="1"/>
    <col min="13553" max="13553" width="10.5703125" style="29" customWidth="1"/>
    <col min="13554" max="13554" width="10.140625" style="29" customWidth="1"/>
    <col min="13555" max="13803" width="11.42578125" style="29"/>
    <col min="13804" max="13804" width="19" style="29" customWidth="1"/>
    <col min="13805" max="13805" width="11.28515625" style="29" customWidth="1"/>
    <col min="13806" max="13806" width="11.140625" style="29" customWidth="1"/>
    <col min="13807" max="13807" width="11" style="29" customWidth="1"/>
    <col min="13808" max="13808" width="11.7109375" style="29" customWidth="1"/>
    <col min="13809" max="13809" width="10.5703125" style="29" customWidth="1"/>
    <col min="13810" max="13810" width="10.140625" style="29" customWidth="1"/>
    <col min="13811" max="14059" width="11.42578125" style="29"/>
    <col min="14060" max="14060" width="19" style="29" customWidth="1"/>
    <col min="14061" max="14061" width="11.28515625" style="29" customWidth="1"/>
    <col min="14062" max="14062" width="11.140625" style="29" customWidth="1"/>
    <col min="14063" max="14063" width="11" style="29" customWidth="1"/>
    <col min="14064" max="14064" width="11.7109375" style="29" customWidth="1"/>
    <col min="14065" max="14065" width="10.5703125" style="29" customWidth="1"/>
    <col min="14066" max="14066" width="10.140625" style="29" customWidth="1"/>
    <col min="14067" max="14315" width="11.42578125" style="29"/>
    <col min="14316" max="14316" width="19" style="29" customWidth="1"/>
    <col min="14317" max="14317" width="11.28515625" style="29" customWidth="1"/>
    <col min="14318" max="14318" width="11.140625" style="29" customWidth="1"/>
    <col min="14319" max="14319" width="11" style="29" customWidth="1"/>
    <col min="14320" max="14320" width="11.7109375" style="29" customWidth="1"/>
    <col min="14321" max="14321" width="10.5703125" style="29" customWidth="1"/>
    <col min="14322" max="14322" width="10.140625" style="29" customWidth="1"/>
    <col min="14323" max="14571" width="11.42578125" style="29"/>
    <col min="14572" max="14572" width="19" style="29" customWidth="1"/>
    <col min="14573" max="14573" width="11.28515625" style="29" customWidth="1"/>
    <col min="14574" max="14574" width="11.140625" style="29" customWidth="1"/>
    <col min="14575" max="14575" width="11" style="29" customWidth="1"/>
    <col min="14576" max="14576" width="11.7109375" style="29" customWidth="1"/>
    <col min="14577" max="14577" width="10.5703125" style="29" customWidth="1"/>
    <col min="14578" max="14578" width="10.140625" style="29" customWidth="1"/>
    <col min="14579" max="14827" width="11.42578125" style="29"/>
    <col min="14828" max="14828" width="19" style="29" customWidth="1"/>
    <col min="14829" max="14829" width="11.28515625" style="29" customWidth="1"/>
    <col min="14830" max="14830" width="11.140625" style="29" customWidth="1"/>
    <col min="14831" max="14831" width="11" style="29" customWidth="1"/>
    <col min="14832" max="14832" width="11.7109375" style="29" customWidth="1"/>
    <col min="14833" max="14833" width="10.5703125" style="29" customWidth="1"/>
    <col min="14834" max="14834" width="10.140625" style="29" customWidth="1"/>
    <col min="14835" max="15083" width="11.42578125" style="29"/>
    <col min="15084" max="15084" width="19" style="29" customWidth="1"/>
    <col min="15085" max="15085" width="11.28515625" style="29" customWidth="1"/>
    <col min="15086" max="15086" width="11.140625" style="29" customWidth="1"/>
    <col min="15087" max="15087" width="11" style="29" customWidth="1"/>
    <col min="15088" max="15088" width="11.7109375" style="29" customWidth="1"/>
    <col min="15089" max="15089" width="10.5703125" style="29" customWidth="1"/>
    <col min="15090" max="15090" width="10.140625" style="29" customWidth="1"/>
    <col min="15091" max="15339" width="11.42578125" style="29"/>
    <col min="15340" max="15340" width="19" style="29" customWidth="1"/>
    <col min="15341" max="15341" width="11.28515625" style="29" customWidth="1"/>
    <col min="15342" max="15342" width="11.140625" style="29" customWidth="1"/>
    <col min="15343" max="15343" width="11" style="29" customWidth="1"/>
    <col min="15344" max="15344" width="11.7109375" style="29" customWidth="1"/>
    <col min="15345" max="15345" width="10.5703125" style="29" customWidth="1"/>
    <col min="15346" max="15346" width="10.140625" style="29" customWidth="1"/>
    <col min="15347" max="15595" width="11.42578125" style="29"/>
    <col min="15596" max="15596" width="19" style="29" customWidth="1"/>
    <col min="15597" max="15597" width="11.28515625" style="29" customWidth="1"/>
    <col min="15598" max="15598" width="11.140625" style="29" customWidth="1"/>
    <col min="15599" max="15599" width="11" style="29" customWidth="1"/>
    <col min="15600" max="15600" width="11.7109375" style="29" customWidth="1"/>
    <col min="15601" max="15601" width="10.5703125" style="29" customWidth="1"/>
    <col min="15602" max="15602" width="10.140625" style="29" customWidth="1"/>
    <col min="15603" max="15851" width="11.42578125" style="29"/>
    <col min="15852" max="15852" width="19" style="29" customWidth="1"/>
    <col min="15853" max="15853" width="11.28515625" style="29" customWidth="1"/>
    <col min="15854" max="15854" width="11.140625" style="29" customWidth="1"/>
    <col min="15855" max="15855" width="11" style="29" customWidth="1"/>
    <col min="15856" max="15856" width="11.7109375" style="29" customWidth="1"/>
    <col min="15857" max="15857" width="10.5703125" style="29" customWidth="1"/>
    <col min="15858" max="15858" width="10.140625" style="29" customWidth="1"/>
    <col min="15859" max="16107" width="11.42578125" style="29"/>
    <col min="16108" max="16108" width="19" style="29" customWidth="1"/>
    <col min="16109" max="16109" width="11.28515625" style="29" customWidth="1"/>
    <col min="16110" max="16110" width="11.140625" style="29" customWidth="1"/>
    <col min="16111" max="16111" width="11" style="29" customWidth="1"/>
    <col min="16112" max="16112" width="11.7109375" style="29" customWidth="1"/>
    <col min="16113" max="16113" width="10.5703125" style="29" customWidth="1"/>
    <col min="16114" max="16114" width="10.140625" style="29" customWidth="1"/>
    <col min="16115" max="16384" width="11.42578125" style="29"/>
  </cols>
  <sheetData>
    <row r="5" spans="1:12" x14ac:dyDescent="0.2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2" x14ac:dyDescent="0.25">
      <c r="A6" s="121" t="s">
        <v>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2" x14ac:dyDescent="0.25">
      <c r="A7" s="121" t="s">
        <v>54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2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2" x14ac:dyDescent="0.25">
      <c r="A9" s="115" t="s">
        <v>2</v>
      </c>
      <c r="B9" s="31"/>
      <c r="C9" s="31"/>
      <c r="D9" s="32"/>
      <c r="E9" s="33" t="s">
        <v>3</v>
      </c>
      <c r="F9" s="31" t="s">
        <v>3</v>
      </c>
      <c r="G9" s="32"/>
      <c r="H9" s="33" t="s">
        <v>4</v>
      </c>
      <c r="I9" s="32" t="s">
        <v>5</v>
      </c>
      <c r="J9" s="118" t="s">
        <v>6</v>
      </c>
      <c r="K9" s="118" t="s">
        <v>7</v>
      </c>
    </row>
    <row r="10" spans="1:12" x14ac:dyDescent="0.25">
      <c r="A10" s="116"/>
      <c r="B10" s="34" t="s">
        <v>8</v>
      </c>
      <c r="C10" s="34" t="s">
        <v>9</v>
      </c>
      <c r="D10" s="35" t="s">
        <v>10</v>
      </c>
      <c r="E10" s="36" t="s">
        <v>11</v>
      </c>
      <c r="F10" s="34" t="s">
        <v>12</v>
      </c>
      <c r="G10" s="35" t="s">
        <v>5</v>
      </c>
      <c r="H10" s="36" t="s">
        <v>13</v>
      </c>
      <c r="I10" s="35" t="s">
        <v>14</v>
      </c>
      <c r="J10" s="119"/>
      <c r="K10" s="119"/>
    </row>
    <row r="11" spans="1:12" x14ac:dyDescent="0.25">
      <c r="A11" s="116"/>
      <c r="B11" s="34" t="s">
        <v>15</v>
      </c>
      <c r="C11" s="34" t="s">
        <v>16</v>
      </c>
      <c r="D11" s="35" t="s">
        <v>11</v>
      </c>
      <c r="E11" s="36" t="s">
        <v>17</v>
      </c>
      <c r="F11" s="34" t="s">
        <v>18</v>
      </c>
      <c r="G11" s="35" t="s">
        <v>19</v>
      </c>
      <c r="H11" s="36" t="s">
        <v>20</v>
      </c>
      <c r="I11" s="35" t="s">
        <v>21</v>
      </c>
      <c r="J11" s="119"/>
      <c r="K11" s="119"/>
    </row>
    <row r="12" spans="1:12" x14ac:dyDescent="0.25">
      <c r="A12" s="116"/>
      <c r="B12" s="34" t="s">
        <v>22</v>
      </c>
      <c r="C12" s="34" t="s">
        <v>23</v>
      </c>
      <c r="D12" s="35" t="s">
        <v>24</v>
      </c>
      <c r="E12" s="36" t="s">
        <v>25</v>
      </c>
      <c r="F12" s="34" t="s">
        <v>26</v>
      </c>
      <c r="G12" s="35" t="s">
        <v>27</v>
      </c>
      <c r="H12" s="36" t="s">
        <v>28</v>
      </c>
      <c r="I12" s="35" t="s">
        <v>11</v>
      </c>
      <c r="J12" s="119"/>
      <c r="K12" s="119"/>
    </row>
    <row r="13" spans="1:12" x14ac:dyDescent="0.25">
      <c r="A13" s="116"/>
      <c r="B13" s="34"/>
      <c r="C13" s="37"/>
      <c r="D13" s="35" t="s">
        <v>29</v>
      </c>
      <c r="E13" s="36" t="s">
        <v>30</v>
      </c>
      <c r="F13" s="34" t="s">
        <v>31</v>
      </c>
      <c r="G13" s="35" t="s">
        <v>32</v>
      </c>
      <c r="H13" s="36" t="s">
        <v>33</v>
      </c>
      <c r="I13" s="35" t="s">
        <v>24</v>
      </c>
      <c r="J13" s="119"/>
      <c r="K13" s="119"/>
    </row>
    <row r="14" spans="1:12" x14ac:dyDescent="0.25">
      <c r="A14" s="117"/>
      <c r="B14" s="38"/>
      <c r="C14" s="39"/>
      <c r="D14" s="40"/>
      <c r="E14" s="41"/>
      <c r="F14" s="39"/>
      <c r="G14" s="40"/>
      <c r="H14" s="42" t="s">
        <v>34</v>
      </c>
      <c r="I14" s="43" t="s">
        <v>29</v>
      </c>
      <c r="J14" s="120"/>
      <c r="K14" s="120"/>
    </row>
    <row r="15" spans="1:12" ht="18.75" customHeight="1" x14ac:dyDescent="0.25">
      <c r="A15" s="44" t="s">
        <v>35</v>
      </c>
      <c r="B15" s="45">
        <f>B35</f>
        <v>60838207.45783326</v>
      </c>
      <c r="C15" s="45">
        <f t="shared" ref="C15:J15" si="0">C35</f>
        <v>13413835.720007941</v>
      </c>
      <c r="D15" s="45">
        <f t="shared" si="0"/>
        <v>3342545.46</v>
      </c>
      <c r="E15" s="45">
        <f t="shared" si="0"/>
        <v>17987.66</v>
      </c>
      <c r="F15" s="45">
        <f t="shared" si="0"/>
        <v>1736523.5445369151</v>
      </c>
      <c r="G15" s="45">
        <f t="shared" si="0"/>
        <v>3040137.8271981897</v>
      </c>
      <c r="H15" s="45">
        <f t="shared" si="0"/>
        <v>6259524.8006453961</v>
      </c>
      <c r="I15" s="45">
        <f t="shared" si="0"/>
        <v>525391.35899451596</v>
      </c>
      <c r="J15" s="45">
        <f t="shared" si="0"/>
        <v>17604070</v>
      </c>
      <c r="K15" s="46">
        <f t="shared" ref="K15:K19" si="1">SUM(B15:J15)</f>
        <v>106778223.82921621</v>
      </c>
      <c r="L15" s="47"/>
    </row>
    <row r="16" spans="1:12" ht="18.75" customHeight="1" x14ac:dyDescent="0.25">
      <c r="A16" s="44" t="s">
        <v>36</v>
      </c>
      <c r="B16" s="45">
        <f>B47</f>
        <v>33823510.935351998</v>
      </c>
      <c r="C16" s="45">
        <f t="shared" ref="C16:J16" si="2">C47</f>
        <v>8043867.9379354604</v>
      </c>
      <c r="D16" s="45">
        <f t="shared" si="2"/>
        <v>0</v>
      </c>
      <c r="E16" s="45">
        <f t="shared" si="2"/>
        <v>4795.84</v>
      </c>
      <c r="F16" s="45">
        <f t="shared" si="2"/>
        <v>965434.80737577274</v>
      </c>
      <c r="G16" s="45">
        <f t="shared" si="2"/>
        <v>1823077.8805966931</v>
      </c>
      <c r="H16" s="45">
        <f t="shared" si="2"/>
        <v>1499199.0665326722</v>
      </c>
      <c r="I16" s="45">
        <f t="shared" si="2"/>
        <v>0</v>
      </c>
      <c r="J16" s="45">
        <f t="shared" si="2"/>
        <v>6323208</v>
      </c>
      <c r="K16" s="46">
        <f t="shared" si="1"/>
        <v>52483094.467792593</v>
      </c>
      <c r="L16" s="47"/>
    </row>
    <row r="17" spans="1:13" ht="18.75" customHeight="1" x14ac:dyDescent="0.25">
      <c r="A17" s="44" t="s">
        <v>37</v>
      </c>
      <c r="B17" s="45">
        <f>B59</f>
        <v>32647427.505002957</v>
      </c>
      <c r="C17" s="45">
        <f t="shared" ref="C17:J17" si="3">C59</f>
        <v>7754747.712517119</v>
      </c>
      <c r="D17" s="45">
        <f t="shared" si="3"/>
        <v>0</v>
      </c>
      <c r="E17" s="45">
        <f t="shared" si="3"/>
        <v>2795.7999999999997</v>
      </c>
      <c r="F17" s="45">
        <f t="shared" si="3"/>
        <v>931865.4986719233</v>
      </c>
      <c r="G17" s="45">
        <f t="shared" si="3"/>
        <v>1757551.1101598591</v>
      </c>
      <c r="H17" s="45">
        <f t="shared" si="3"/>
        <v>1292371.8426752139</v>
      </c>
      <c r="I17" s="45">
        <f t="shared" si="3"/>
        <v>0</v>
      </c>
      <c r="J17" s="45">
        <f t="shared" si="3"/>
        <v>0</v>
      </c>
      <c r="K17" s="46">
        <f t="shared" si="1"/>
        <v>44386759.469027072</v>
      </c>
      <c r="L17" s="47"/>
    </row>
    <row r="18" spans="1:13" ht="18.75" customHeight="1" x14ac:dyDescent="0.25">
      <c r="A18" s="44" t="s">
        <v>38</v>
      </c>
      <c r="B18" s="45">
        <f>B71</f>
        <v>80744315.974390104</v>
      </c>
      <c r="C18" s="45">
        <f t="shared" ref="C18:J18" si="4">C71</f>
        <v>15379772.752149742</v>
      </c>
      <c r="D18" s="45">
        <f t="shared" si="4"/>
        <v>153366.20000000001</v>
      </c>
      <c r="E18" s="45">
        <f t="shared" si="4"/>
        <v>13810.03</v>
      </c>
      <c r="F18" s="45">
        <f t="shared" si="4"/>
        <v>2304709.6822213028</v>
      </c>
      <c r="G18" s="45">
        <f t="shared" si="4"/>
        <v>3485701.6213327209</v>
      </c>
      <c r="H18" s="45">
        <f t="shared" si="4"/>
        <v>5910509.7084399201</v>
      </c>
      <c r="I18" s="45">
        <f t="shared" si="4"/>
        <v>50357.241005484</v>
      </c>
      <c r="J18" s="45">
        <f t="shared" si="4"/>
        <v>100862115</v>
      </c>
      <c r="K18" s="46">
        <f t="shared" si="1"/>
        <v>208904658.20953929</v>
      </c>
      <c r="L18" s="47"/>
    </row>
    <row r="19" spans="1:13" ht="18.75" customHeight="1" x14ac:dyDescent="0.25">
      <c r="A19" s="44" t="s">
        <v>39</v>
      </c>
      <c r="B19" s="45">
        <f>B83</f>
        <v>21527919.607421674</v>
      </c>
      <c r="C19" s="45">
        <f t="shared" ref="C19:I19" si="5">C83</f>
        <v>6747509.3639923995</v>
      </c>
      <c r="D19" s="45">
        <f t="shared" si="5"/>
        <v>0</v>
      </c>
      <c r="E19" s="45">
        <f t="shared" si="5"/>
        <v>2921.41</v>
      </c>
      <c r="F19" s="45">
        <f t="shared" si="5"/>
        <v>614477.98719408643</v>
      </c>
      <c r="G19" s="45">
        <f t="shared" si="5"/>
        <v>1529268.6510428768</v>
      </c>
      <c r="H19" s="45">
        <f t="shared" si="5"/>
        <v>358708.521706798</v>
      </c>
      <c r="I19" s="45">
        <f t="shared" si="5"/>
        <v>0</v>
      </c>
      <c r="J19" s="45">
        <f>J83</f>
        <v>1459053</v>
      </c>
      <c r="K19" s="46">
        <f t="shared" si="1"/>
        <v>32239858.541357838</v>
      </c>
      <c r="L19" s="47"/>
    </row>
    <row r="20" spans="1:13" ht="18.75" customHeight="1" x14ac:dyDescent="0.25">
      <c r="A20" s="48" t="s">
        <v>40</v>
      </c>
      <c r="B20" s="49">
        <f>SUM(B15:B19)</f>
        <v>229581381.47999999</v>
      </c>
      <c r="C20" s="49">
        <f t="shared" ref="C20:J20" si="6">SUM(C15:C19)</f>
        <v>51339733.486602664</v>
      </c>
      <c r="D20" s="49">
        <f t="shared" si="6"/>
        <v>3495911.66</v>
      </c>
      <c r="E20" s="49">
        <f t="shared" si="6"/>
        <v>42310.740000000005</v>
      </c>
      <c r="F20" s="49">
        <f t="shared" si="6"/>
        <v>6553011.5200000005</v>
      </c>
      <c r="G20" s="49">
        <f t="shared" si="6"/>
        <v>11635737.090330338</v>
      </c>
      <c r="H20" s="49">
        <f t="shared" si="6"/>
        <v>15320313.939999999</v>
      </c>
      <c r="I20" s="49">
        <f t="shared" si="6"/>
        <v>575748.6</v>
      </c>
      <c r="J20" s="49">
        <f t="shared" si="6"/>
        <v>126248446</v>
      </c>
      <c r="K20" s="49">
        <f>SUM(K15:K19)</f>
        <v>444792594.51693302</v>
      </c>
      <c r="L20" s="47"/>
    </row>
    <row r="21" spans="1:13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3" hidden="1" x14ac:dyDescent="0.25">
      <c r="A22" s="30"/>
      <c r="B22" s="50">
        <f>B20-Hoja1!B70</f>
        <v>0</v>
      </c>
      <c r="C22" s="50">
        <f>C20-Hoja1!C70</f>
        <v>0</v>
      </c>
      <c r="D22" s="50">
        <f>D20-Hoja1!D70</f>
        <v>0</v>
      </c>
      <c r="E22" s="50">
        <f>E20-Hoja1!E70</f>
        <v>0</v>
      </c>
      <c r="F22" s="50">
        <f>F20-Hoja1!F70</f>
        <v>0</v>
      </c>
      <c r="G22" s="50">
        <f>G20-Hoja1!G70</f>
        <v>0</v>
      </c>
      <c r="H22" s="50">
        <f>H20-Hoja1!H70</f>
        <v>0</v>
      </c>
      <c r="I22" s="50">
        <f>I20-Hoja1!I70</f>
        <v>0</v>
      </c>
      <c r="J22" s="50">
        <f>J20-Hoja1!J70</f>
        <v>0</v>
      </c>
      <c r="K22" s="50">
        <f>K20-Hoja1!K70</f>
        <v>0</v>
      </c>
      <c r="L22" s="47">
        <f>K22-J22</f>
        <v>0</v>
      </c>
    </row>
    <row r="23" spans="1:13" hidden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3" hidden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6" spans="1:13" ht="12.75" customHeight="1" x14ac:dyDescent="0.25">
      <c r="A26" s="115" t="s">
        <v>41</v>
      </c>
      <c r="B26" s="31"/>
      <c r="C26" s="31"/>
      <c r="D26" s="32"/>
      <c r="E26" s="33" t="s">
        <v>3</v>
      </c>
      <c r="F26" s="31" t="s">
        <v>3</v>
      </c>
      <c r="G26" s="32"/>
      <c r="H26" s="33" t="s">
        <v>4</v>
      </c>
      <c r="I26" s="32" t="s">
        <v>5</v>
      </c>
      <c r="J26" s="118" t="s">
        <v>6</v>
      </c>
      <c r="K26" s="118" t="s">
        <v>7</v>
      </c>
    </row>
    <row r="27" spans="1:13" ht="12.75" customHeight="1" x14ac:dyDescent="0.25">
      <c r="A27" s="116"/>
      <c r="B27" s="34" t="s">
        <v>8</v>
      </c>
      <c r="C27" s="34" t="s">
        <v>9</v>
      </c>
      <c r="D27" s="35" t="s">
        <v>10</v>
      </c>
      <c r="E27" s="36" t="s">
        <v>11</v>
      </c>
      <c r="F27" s="34" t="s">
        <v>12</v>
      </c>
      <c r="G27" s="35" t="s">
        <v>5</v>
      </c>
      <c r="H27" s="36" t="s">
        <v>13</v>
      </c>
      <c r="I27" s="35" t="s">
        <v>14</v>
      </c>
      <c r="J27" s="119"/>
      <c r="K27" s="119"/>
    </row>
    <row r="28" spans="1:13" ht="12.75" customHeight="1" x14ac:dyDescent="0.25">
      <c r="A28" s="116"/>
      <c r="B28" s="34" t="s">
        <v>15</v>
      </c>
      <c r="C28" s="34" t="s">
        <v>16</v>
      </c>
      <c r="D28" s="35" t="s">
        <v>11</v>
      </c>
      <c r="E28" s="36" t="s">
        <v>17</v>
      </c>
      <c r="F28" s="34" t="s">
        <v>18</v>
      </c>
      <c r="G28" s="35" t="s">
        <v>19</v>
      </c>
      <c r="H28" s="36" t="s">
        <v>20</v>
      </c>
      <c r="I28" s="35" t="s">
        <v>21</v>
      </c>
      <c r="J28" s="119"/>
      <c r="K28" s="119"/>
    </row>
    <row r="29" spans="1:13" ht="12.75" customHeight="1" x14ac:dyDescent="0.25">
      <c r="A29" s="116"/>
      <c r="B29" s="34" t="s">
        <v>22</v>
      </c>
      <c r="C29" s="34" t="s">
        <v>23</v>
      </c>
      <c r="D29" s="35" t="s">
        <v>24</v>
      </c>
      <c r="E29" s="36" t="s">
        <v>25</v>
      </c>
      <c r="F29" s="34" t="s">
        <v>26</v>
      </c>
      <c r="G29" s="35" t="s">
        <v>27</v>
      </c>
      <c r="H29" s="36" t="s">
        <v>28</v>
      </c>
      <c r="I29" s="35" t="s">
        <v>11</v>
      </c>
      <c r="J29" s="119"/>
      <c r="K29" s="119"/>
    </row>
    <row r="30" spans="1:13" ht="12.75" customHeight="1" x14ac:dyDescent="0.25">
      <c r="A30" s="116"/>
      <c r="B30" s="34"/>
      <c r="C30" s="37"/>
      <c r="D30" s="35" t="s">
        <v>29</v>
      </c>
      <c r="E30" s="36" t="s">
        <v>30</v>
      </c>
      <c r="F30" s="34" t="s">
        <v>31</v>
      </c>
      <c r="G30" s="35" t="s">
        <v>32</v>
      </c>
      <c r="H30" s="36" t="s">
        <v>33</v>
      </c>
      <c r="I30" s="35" t="s">
        <v>24</v>
      </c>
      <c r="J30" s="119"/>
      <c r="K30" s="119"/>
    </row>
    <row r="31" spans="1:13" ht="12.75" customHeight="1" x14ac:dyDescent="0.25">
      <c r="A31" s="117"/>
      <c r="B31" s="38"/>
      <c r="C31" s="39"/>
      <c r="D31" s="40"/>
      <c r="E31" s="41"/>
      <c r="F31" s="39"/>
      <c r="G31" s="40"/>
      <c r="H31" s="42" t="s">
        <v>34</v>
      </c>
      <c r="I31" s="43" t="s">
        <v>29</v>
      </c>
      <c r="J31" s="120"/>
      <c r="K31" s="120"/>
    </row>
    <row r="32" spans="1:13" ht="18.75" customHeight="1" x14ac:dyDescent="0.25">
      <c r="A32" s="51" t="s">
        <v>58</v>
      </c>
      <c r="B32" s="52">
        <v>20324178.644300286</v>
      </c>
      <c r="C32" s="52">
        <v>4481421.3912541503</v>
      </c>
      <c r="D32" s="52">
        <v>1069664.98</v>
      </c>
      <c r="E32" s="52">
        <v>7988.2</v>
      </c>
      <c r="F32" s="52">
        <v>547265.33662171359</v>
      </c>
      <c r="G32" s="52">
        <v>1871974.1741814655</v>
      </c>
      <c r="H32" s="52">
        <v>1888477.995347352</v>
      </c>
      <c r="I32" s="52">
        <v>175130.452998172</v>
      </c>
      <c r="J32" s="52">
        <v>0</v>
      </c>
      <c r="K32" s="46">
        <f t="shared" ref="K32:K34" si="7">SUM(B32:J32)</f>
        <v>30366101.174703136</v>
      </c>
      <c r="M32" s="53"/>
    </row>
    <row r="33" spans="1:13" ht="18.75" customHeight="1" x14ac:dyDescent="0.25">
      <c r="A33" s="51" t="s">
        <v>59</v>
      </c>
      <c r="B33" s="52">
        <v>21907382.290403288</v>
      </c>
      <c r="C33" s="52">
        <v>4746428.3212489504</v>
      </c>
      <c r="D33" s="52">
        <v>805618.64</v>
      </c>
      <c r="E33" s="52">
        <v>8576.98</v>
      </c>
      <c r="F33" s="52">
        <v>697748.16389636602</v>
      </c>
      <c r="G33" s="52">
        <v>584081.82650836208</v>
      </c>
      <c r="H33" s="52">
        <v>1999791.2252980438</v>
      </c>
      <c r="I33" s="52">
        <v>175130.452998172</v>
      </c>
      <c r="J33" s="52">
        <v>8519202</v>
      </c>
      <c r="K33" s="46">
        <f t="shared" si="7"/>
        <v>39443959.900353186</v>
      </c>
      <c r="M33" s="53"/>
    </row>
    <row r="34" spans="1:13" ht="18.75" customHeight="1" x14ac:dyDescent="0.25">
      <c r="A34" s="51" t="s">
        <v>60</v>
      </c>
      <c r="B34" s="52">
        <v>18606646.523129687</v>
      </c>
      <c r="C34" s="52">
        <v>4185986.0075048399</v>
      </c>
      <c r="D34" s="52">
        <v>1467261.84</v>
      </c>
      <c r="E34" s="52">
        <v>1422.48</v>
      </c>
      <c r="F34" s="52">
        <v>491510.04401883559</v>
      </c>
      <c r="G34" s="52">
        <v>584081.82650836208</v>
      </c>
      <c r="H34" s="52">
        <v>2371255.58</v>
      </c>
      <c r="I34" s="52">
        <v>175130.452998172</v>
      </c>
      <c r="J34" s="52">
        <v>9084868</v>
      </c>
      <c r="K34" s="46">
        <f t="shared" si="7"/>
        <v>36968162.754159898</v>
      </c>
    </row>
    <row r="35" spans="1:13" ht="18.75" customHeight="1" x14ac:dyDescent="0.25">
      <c r="A35" s="48" t="s">
        <v>62</v>
      </c>
      <c r="B35" s="49">
        <f t="shared" ref="B35:J35" si="8">SUM(B32:B34)</f>
        <v>60838207.45783326</v>
      </c>
      <c r="C35" s="49">
        <f t="shared" si="8"/>
        <v>13413835.720007941</v>
      </c>
      <c r="D35" s="49">
        <f t="shared" si="8"/>
        <v>3342545.46</v>
      </c>
      <c r="E35" s="49">
        <f t="shared" si="8"/>
        <v>17987.66</v>
      </c>
      <c r="F35" s="49">
        <f t="shared" si="8"/>
        <v>1736523.5445369151</v>
      </c>
      <c r="G35" s="49">
        <f t="shared" si="8"/>
        <v>3040137.8271981897</v>
      </c>
      <c r="H35" s="49">
        <f t="shared" si="8"/>
        <v>6259524.8006453961</v>
      </c>
      <c r="I35" s="49">
        <f t="shared" si="8"/>
        <v>525391.35899451596</v>
      </c>
      <c r="J35" s="49">
        <f t="shared" si="8"/>
        <v>17604070</v>
      </c>
      <c r="K35" s="49">
        <f>SUM(K32:K34)</f>
        <v>106778223.82921621</v>
      </c>
    </row>
    <row r="36" spans="1:13" ht="12.75" customHeight="1" x14ac:dyDescent="0.25">
      <c r="G36" s="47"/>
    </row>
    <row r="37" spans="1:13" ht="12.75" customHeight="1" x14ac:dyDescent="0.25">
      <c r="B37" s="47"/>
      <c r="C37" s="47"/>
      <c r="D37" s="47"/>
      <c r="E37" s="47"/>
      <c r="F37" s="47"/>
      <c r="G37" s="47"/>
    </row>
    <row r="38" spans="1:13" ht="12.75" customHeight="1" x14ac:dyDescent="0.25">
      <c r="A38" s="115" t="s">
        <v>42</v>
      </c>
      <c r="B38" s="31"/>
      <c r="C38" s="31"/>
      <c r="D38" s="32"/>
      <c r="E38" s="33" t="s">
        <v>3</v>
      </c>
      <c r="F38" s="31" t="s">
        <v>3</v>
      </c>
      <c r="G38" s="32"/>
      <c r="H38" s="33" t="s">
        <v>4</v>
      </c>
      <c r="I38" s="32" t="s">
        <v>5</v>
      </c>
      <c r="J38" s="118" t="s">
        <v>6</v>
      </c>
      <c r="K38" s="118" t="s">
        <v>7</v>
      </c>
    </row>
    <row r="39" spans="1:13" ht="12.75" customHeight="1" x14ac:dyDescent="0.25">
      <c r="A39" s="116"/>
      <c r="B39" s="34" t="s">
        <v>8</v>
      </c>
      <c r="C39" s="34" t="s">
        <v>9</v>
      </c>
      <c r="D39" s="35" t="s">
        <v>10</v>
      </c>
      <c r="E39" s="36" t="s">
        <v>11</v>
      </c>
      <c r="F39" s="34" t="s">
        <v>12</v>
      </c>
      <c r="G39" s="35" t="s">
        <v>5</v>
      </c>
      <c r="H39" s="36" t="s">
        <v>13</v>
      </c>
      <c r="I39" s="35" t="s">
        <v>14</v>
      </c>
      <c r="J39" s="119"/>
      <c r="K39" s="119"/>
    </row>
    <row r="40" spans="1:13" x14ac:dyDescent="0.25">
      <c r="A40" s="116"/>
      <c r="B40" s="34" t="s">
        <v>15</v>
      </c>
      <c r="C40" s="34" t="s">
        <v>16</v>
      </c>
      <c r="D40" s="35" t="s">
        <v>11</v>
      </c>
      <c r="E40" s="36" t="s">
        <v>17</v>
      </c>
      <c r="F40" s="34" t="s">
        <v>18</v>
      </c>
      <c r="G40" s="35" t="s">
        <v>19</v>
      </c>
      <c r="H40" s="36" t="s">
        <v>20</v>
      </c>
      <c r="I40" s="35" t="s">
        <v>21</v>
      </c>
      <c r="J40" s="119"/>
      <c r="K40" s="119"/>
    </row>
    <row r="41" spans="1:13" x14ac:dyDescent="0.25">
      <c r="A41" s="116"/>
      <c r="B41" s="34" t="s">
        <v>22</v>
      </c>
      <c r="C41" s="34" t="s">
        <v>23</v>
      </c>
      <c r="D41" s="35" t="s">
        <v>24</v>
      </c>
      <c r="E41" s="36" t="s">
        <v>25</v>
      </c>
      <c r="F41" s="34" t="s">
        <v>26</v>
      </c>
      <c r="G41" s="35" t="s">
        <v>27</v>
      </c>
      <c r="H41" s="36" t="s">
        <v>28</v>
      </c>
      <c r="I41" s="35" t="s">
        <v>11</v>
      </c>
      <c r="J41" s="119"/>
      <c r="K41" s="119"/>
    </row>
    <row r="42" spans="1:13" x14ac:dyDescent="0.25">
      <c r="A42" s="116"/>
      <c r="B42" s="34"/>
      <c r="C42" s="37"/>
      <c r="D42" s="35" t="s">
        <v>29</v>
      </c>
      <c r="E42" s="36" t="s">
        <v>30</v>
      </c>
      <c r="F42" s="34" t="s">
        <v>31</v>
      </c>
      <c r="G42" s="35" t="s">
        <v>32</v>
      </c>
      <c r="H42" s="36" t="s">
        <v>33</v>
      </c>
      <c r="I42" s="35" t="s">
        <v>24</v>
      </c>
      <c r="J42" s="119"/>
      <c r="K42" s="119"/>
    </row>
    <row r="43" spans="1:13" x14ac:dyDescent="0.25">
      <c r="A43" s="117"/>
      <c r="B43" s="38"/>
      <c r="C43" s="39"/>
      <c r="D43" s="40"/>
      <c r="E43" s="41"/>
      <c r="F43" s="39"/>
      <c r="G43" s="40"/>
      <c r="H43" s="42" t="s">
        <v>34</v>
      </c>
      <c r="I43" s="43" t="s">
        <v>29</v>
      </c>
      <c r="J43" s="120"/>
      <c r="K43" s="120"/>
    </row>
    <row r="44" spans="1:13" ht="18.75" customHeight="1" x14ac:dyDescent="0.25">
      <c r="A44" s="51" t="s">
        <v>58</v>
      </c>
      <c r="B44" s="52">
        <v>11299397.32534028</v>
      </c>
      <c r="C44" s="52">
        <v>2687371.6510273498</v>
      </c>
      <c r="D44" s="52">
        <v>0</v>
      </c>
      <c r="E44" s="52">
        <v>1751.48</v>
      </c>
      <c r="F44" s="52">
        <v>304256.74705477041</v>
      </c>
      <c r="G44" s="52">
        <v>1122565.786151777</v>
      </c>
      <c r="H44" s="52">
        <v>452303.51967526408</v>
      </c>
      <c r="I44" s="52">
        <v>0</v>
      </c>
      <c r="J44" s="52">
        <v>0</v>
      </c>
      <c r="K44" s="46">
        <f t="shared" ref="K44:K46" si="9">SUM(B44:J44)</f>
        <v>15867646.509249443</v>
      </c>
    </row>
    <row r="45" spans="1:13" ht="18.75" customHeight="1" x14ac:dyDescent="0.25">
      <c r="A45" s="51" t="s">
        <v>59</v>
      </c>
      <c r="B45" s="52">
        <v>12179592.651180031</v>
      </c>
      <c r="C45" s="52">
        <v>2846288.21986055</v>
      </c>
      <c r="D45" s="52">
        <v>0</v>
      </c>
      <c r="E45" s="52">
        <v>1549.68</v>
      </c>
      <c r="F45" s="52">
        <v>387918.93512029899</v>
      </c>
      <c r="G45" s="52">
        <v>350256.047222458</v>
      </c>
      <c r="H45" s="52">
        <v>478963.80685740802</v>
      </c>
      <c r="I45" s="52">
        <v>0</v>
      </c>
      <c r="J45" s="52">
        <v>4108988</v>
      </c>
      <c r="K45" s="46">
        <f t="shared" si="9"/>
        <v>20353557.340240747</v>
      </c>
    </row>
    <row r="46" spans="1:13" ht="18.75" customHeight="1" x14ac:dyDescent="0.25">
      <c r="A46" s="51" t="s">
        <v>60</v>
      </c>
      <c r="B46" s="52">
        <v>10344520.958831683</v>
      </c>
      <c r="C46" s="52">
        <v>2510208.0670475601</v>
      </c>
      <c r="D46" s="52">
        <v>0</v>
      </c>
      <c r="E46" s="52">
        <v>1494.68</v>
      </c>
      <c r="F46" s="52">
        <v>273259.12520070339</v>
      </c>
      <c r="G46" s="52">
        <v>350256.047222458</v>
      </c>
      <c r="H46" s="52">
        <v>567931.74</v>
      </c>
      <c r="I46" s="52">
        <v>0</v>
      </c>
      <c r="J46" s="52">
        <v>2214220</v>
      </c>
      <c r="K46" s="46">
        <f t="shared" si="9"/>
        <v>16261890.618302405</v>
      </c>
    </row>
    <row r="47" spans="1:13" ht="18.75" customHeight="1" x14ac:dyDescent="0.25">
      <c r="A47" s="48" t="s">
        <v>62</v>
      </c>
      <c r="B47" s="49">
        <f t="shared" ref="B47:G47" si="10">SUM(B44:B46)</f>
        <v>33823510.935351998</v>
      </c>
      <c r="C47" s="49">
        <f t="shared" si="10"/>
        <v>8043867.9379354604</v>
      </c>
      <c r="D47" s="49">
        <f t="shared" si="10"/>
        <v>0</v>
      </c>
      <c r="E47" s="49">
        <f t="shared" si="10"/>
        <v>4795.84</v>
      </c>
      <c r="F47" s="49">
        <f t="shared" si="10"/>
        <v>965434.80737577274</v>
      </c>
      <c r="G47" s="49">
        <f t="shared" si="10"/>
        <v>1823077.8805966931</v>
      </c>
      <c r="H47" s="49">
        <f>SUM(H44:H46)</f>
        <v>1499199.0665326722</v>
      </c>
      <c r="I47" s="49">
        <f>SUM(I44:I46)</f>
        <v>0</v>
      </c>
      <c r="J47" s="49">
        <f t="shared" ref="J47" si="11">SUM(J44:J46)</f>
        <v>6323208</v>
      </c>
      <c r="K47" s="49">
        <f>SUM(K44:K46)</f>
        <v>52483094.467792593</v>
      </c>
    </row>
    <row r="50" spans="1:11" x14ac:dyDescent="0.25">
      <c r="A50" s="115" t="s">
        <v>43</v>
      </c>
      <c r="B50" s="31"/>
      <c r="C50" s="31"/>
      <c r="D50" s="32"/>
      <c r="E50" s="33" t="s">
        <v>3</v>
      </c>
      <c r="F50" s="31" t="s">
        <v>3</v>
      </c>
      <c r="G50" s="32"/>
      <c r="H50" s="33" t="s">
        <v>4</v>
      </c>
      <c r="I50" s="32" t="s">
        <v>5</v>
      </c>
      <c r="J50" s="118" t="s">
        <v>6</v>
      </c>
      <c r="K50" s="118" t="s">
        <v>7</v>
      </c>
    </row>
    <row r="51" spans="1:11" x14ac:dyDescent="0.25">
      <c r="A51" s="116"/>
      <c r="B51" s="34" t="s">
        <v>8</v>
      </c>
      <c r="C51" s="34" t="s">
        <v>9</v>
      </c>
      <c r="D51" s="35" t="s">
        <v>10</v>
      </c>
      <c r="E51" s="36" t="s">
        <v>11</v>
      </c>
      <c r="F51" s="34" t="s">
        <v>12</v>
      </c>
      <c r="G51" s="35" t="s">
        <v>5</v>
      </c>
      <c r="H51" s="36" t="s">
        <v>13</v>
      </c>
      <c r="I51" s="35" t="s">
        <v>14</v>
      </c>
      <c r="J51" s="119"/>
      <c r="K51" s="119"/>
    </row>
    <row r="52" spans="1:11" x14ac:dyDescent="0.25">
      <c r="A52" s="116"/>
      <c r="B52" s="34" t="s">
        <v>15</v>
      </c>
      <c r="C52" s="34" t="s">
        <v>16</v>
      </c>
      <c r="D52" s="35" t="s">
        <v>11</v>
      </c>
      <c r="E52" s="36" t="s">
        <v>17</v>
      </c>
      <c r="F52" s="34" t="s">
        <v>18</v>
      </c>
      <c r="G52" s="35" t="s">
        <v>19</v>
      </c>
      <c r="H52" s="36" t="s">
        <v>20</v>
      </c>
      <c r="I52" s="35" t="s">
        <v>21</v>
      </c>
      <c r="J52" s="119"/>
      <c r="K52" s="119"/>
    </row>
    <row r="53" spans="1:11" x14ac:dyDescent="0.25">
      <c r="A53" s="116"/>
      <c r="B53" s="34" t="s">
        <v>22</v>
      </c>
      <c r="C53" s="34" t="s">
        <v>23</v>
      </c>
      <c r="D53" s="35" t="s">
        <v>24</v>
      </c>
      <c r="E53" s="36" t="s">
        <v>25</v>
      </c>
      <c r="F53" s="34" t="s">
        <v>26</v>
      </c>
      <c r="G53" s="35" t="s">
        <v>27</v>
      </c>
      <c r="H53" s="36" t="s">
        <v>28</v>
      </c>
      <c r="I53" s="35" t="s">
        <v>11</v>
      </c>
      <c r="J53" s="119"/>
      <c r="K53" s="119"/>
    </row>
    <row r="54" spans="1:11" x14ac:dyDescent="0.25">
      <c r="A54" s="116"/>
      <c r="B54" s="34"/>
      <c r="C54" s="37"/>
      <c r="D54" s="35" t="s">
        <v>29</v>
      </c>
      <c r="E54" s="36" t="s">
        <v>30</v>
      </c>
      <c r="F54" s="34" t="s">
        <v>31</v>
      </c>
      <c r="G54" s="35" t="s">
        <v>32</v>
      </c>
      <c r="H54" s="36" t="s">
        <v>33</v>
      </c>
      <c r="I54" s="35" t="s">
        <v>24</v>
      </c>
      <c r="J54" s="119"/>
      <c r="K54" s="119"/>
    </row>
    <row r="55" spans="1:11" x14ac:dyDescent="0.25">
      <c r="A55" s="117"/>
      <c r="B55" s="38"/>
      <c r="C55" s="39"/>
      <c r="D55" s="40"/>
      <c r="E55" s="41"/>
      <c r="F55" s="39"/>
      <c r="G55" s="40"/>
      <c r="H55" s="42" t="s">
        <v>34</v>
      </c>
      <c r="I55" s="43" t="s">
        <v>29</v>
      </c>
      <c r="J55" s="120"/>
      <c r="K55" s="120"/>
    </row>
    <row r="56" spans="1:11" ht="18.75" customHeight="1" x14ac:dyDescent="0.25">
      <c r="A56" s="51" t="s">
        <v>58</v>
      </c>
      <c r="B56" s="52">
        <v>10906503.93255611</v>
      </c>
      <c r="C56" s="52">
        <v>2590779.6254591998</v>
      </c>
      <c r="D56" s="52">
        <v>0</v>
      </c>
      <c r="E56" s="52">
        <v>365.4</v>
      </c>
      <c r="F56" s="52">
        <v>293677.3805464576</v>
      </c>
      <c r="G56" s="52">
        <v>1082217.476651507</v>
      </c>
      <c r="H56" s="52">
        <v>389904.44807846803</v>
      </c>
      <c r="I56" s="52">
        <v>0</v>
      </c>
      <c r="J56" s="52">
        <v>0</v>
      </c>
      <c r="K56" s="46">
        <f t="shared" ref="K56:K58" si="12">SUM(B56:J56)</f>
        <v>15263448.263291743</v>
      </c>
    </row>
    <row r="57" spans="1:11" ht="18.75" customHeight="1" x14ac:dyDescent="0.25">
      <c r="A57" s="51" t="s">
        <v>59</v>
      </c>
      <c r="B57" s="52">
        <v>11756093.82715694</v>
      </c>
      <c r="C57" s="52">
        <v>2743984.2663296</v>
      </c>
      <c r="D57" s="52">
        <v>0</v>
      </c>
      <c r="E57" s="52">
        <v>252.2</v>
      </c>
      <c r="F57" s="52">
        <v>374430.53550425603</v>
      </c>
      <c r="G57" s="52">
        <v>337666.81675417599</v>
      </c>
      <c r="H57" s="52">
        <v>412886.72459674597</v>
      </c>
      <c r="I57" s="52">
        <v>0</v>
      </c>
      <c r="J57" s="52">
        <v>0</v>
      </c>
      <c r="K57" s="46">
        <f t="shared" si="12"/>
        <v>15625314.370341716</v>
      </c>
    </row>
    <row r="58" spans="1:11" ht="18.75" customHeight="1" x14ac:dyDescent="0.25">
      <c r="A58" s="51" t="s">
        <v>60</v>
      </c>
      <c r="B58" s="52">
        <v>9984829.7452899069</v>
      </c>
      <c r="C58" s="52">
        <v>2419983.8207283197</v>
      </c>
      <c r="D58" s="52">
        <v>0</v>
      </c>
      <c r="E58" s="52">
        <v>2178.1999999999998</v>
      </c>
      <c r="F58" s="52">
        <v>263757.58262120961</v>
      </c>
      <c r="G58" s="52">
        <v>337666.81675417599</v>
      </c>
      <c r="H58" s="52">
        <v>489580.67</v>
      </c>
      <c r="I58" s="52">
        <v>0</v>
      </c>
      <c r="J58" s="52">
        <v>0</v>
      </c>
      <c r="K58" s="46">
        <f t="shared" si="12"/>
        <v>13497996.835393611</v>
      </c>
    </row>
    <row r="59" spans="1:11" ht="18.75" customHeight="1" x14ac:dyDescent="0.25">
      <c r="A59" s="48" t="s">
        <v>62</v>
      </c>
      <c r="B59" s="49">
        <f t="shared" ref="B59:G59" si="13">SUM(B56:B58)</f>
        <v>32647427.505002957</v>
      </c>
      <c r="C59" s="49">
        <f t="shared" si="13"/>
        <v>7754747.712517119</v>
      </c>
      <c r="D59" s="49">
        <f t="shared" si="13"/>
        <v>0</v>
      </c>
      <c r="E59" s="49">
        <f t="shared" si="13"/>
        <v>2795.7999999999997</v>
      </c>
      <c r="F59" s="49">
        <f t="shared" si="13"/>
        <v>931865.4986719233</v>
      </c>
      <c r="G59" s="49">
        <f t="shared" si="13"/>
        <v>1757551.1101598591</v>
      </c>
      <c r="H59" s="49">
        <f>SUM(H56:H58)</f>
        <v>1292371.8426752139</v>
      </c>
      <c r="I59" s="49">
        <f>SUM(I56:I58)</f>
        <v>0</v>
      </c>
      <c r="J59" s="49">
        <f t="shared" ref="J59" si="14">SUM(J56:J58)</f>
        <v>0</v>
      </c>
      <c r="K59" s="49">
        <f>SUM(K56:K58)</f>
        <v>44386759.469027072</v>
      </c>
    </row>
    <row r="62" spans="1:11" x14ac:dyDescent="0.25">
      <c r="A62" s="115" t="s">
        <v>44</v>
      </c>
      <c r="B62" s="31"/>
      <c r="C62" s="31"/>
      <c r="D62" s="32"/>
      <c r="E62" s="33" t="s">
        <v>3</v>
      </c>
      <c r="F62" s="31" t="s">
        <v>3</v>
      </c>
      <c r="G62" s="32"/>
      <c r="H62" s="33" t="s">
        <v>4</v>
      </c>
      <c r="I62" s="32" t="s">
        <v>5</v>
      </c>
      <c r="J62" s="118" t="s">
        <v>6</v>
      </c>
      <c r="K62" s="118" t="s">
        <v>7</v>
      </c>
    </row>
    <row r="63" spans="1:11" x14ac:dyDescent="0.25">
      <c r="A63" s="116"/>
      <c r="B63" s="34" t="s">
        <v>8</v>
      </c>
      <c r="C63" s="34" t="s">
        <v>9</v>
      </c>
      <c r="D63" s="35" t="s">
        <v>10</v>
      </c>
      <c r="E63" s="36" t="s">
        <v>11</v>
      </c>
      <c r="F63" s="34" t="s">
        <v>12</v>
      </c>
      <c r="G63" s="35" t="s">
        <v>5</v>
      </c>
      <c r="H63" s="36" t="s">
        <v>13</v>
      </c>
      <c r="I63" s="35" t="s">
        <v>14</v>
      </c>
      <c r="J63" s="119"/>
      <c r="K63" s="119"/>
    </row>
    <row r="64" spans="1:11" x14ac:dyDescent="0.25">
      <c r="A64" s="116"/>
      <c r="B64" s="34" t="s">
        <v>15</v>
      </c>
      <c r="C64" s="34" t="s">
        <v>16</v>
      </c>
      <c r="D64" s="35" t="s">
        <v>11</v>
      </c>
      <c r="E64" s="36" t="s">
        <v>17</v>
      </c>
      <c r="F64" s="34" t="s">
        <v>18</v>
      </c>
      <c r="G64" s="35" t="s">
        <v>19</v>
      </c>
      <c r="H64" s="36" t="s">
        <v>20</v>
      </c>
      <c r="I64" s="35" t="s">
        <v>21</v>
      </c>
      <c r="J64" s="119"/>
      <c r="K64" s="119"/>
    </row>
    <row r="65" spans="1:11" x14ac:dyDescent="0.25">
      <c r="A65" s="116"/>
      <c r="B65" s="34" t="s">
        <v>22</v>
      </c>
      <c r="C65" s="34" t="s">
        <v>23</v>
      </c>
      <c r="D65" s="35" t="s">
        <v>24</v>
      </c>
      <c r="E65" s="36" t="s">
        <v>25</v>
      </c>
      <c r="F65" s="34" t="s">
        <v>26</v>
      </c>
      <c r="G65" s="35" t="s">
        <v>27</v>
      </c>
      <c r="H65" s="36" t="s">
        <v>28</v>
      </c>
      <c r="I65" s="35" t="s">
        <v>11</v>
      </c>
      <c r="J65" s="119"/>
      <c r="K65" s="119"/>
    </row>
    <row r="66" spans="1:11" x14ac:dyDescent="0.25">
      <c r="A66" s="116"/>
      <c r="B66" s="34"/>
      <c r="C66" s="37"/>
      <c r="D66" s="35" t="s">
        <v>29</v>
      </c>
      <c r="E66" s="36" t="s">
        <v>30</v>
      </c>
      <c r="F66" s="34" t="s">
        <v>31</v>
      </c>
      <c r="G66" s="35" t="s">
        <v>32</v>
      </c>
      <c r="H66" s="36" t="s">
        <v>33</v>
      </c>
      <c r="I66" s="35" t="s">
        <v>24</v>
      </c>
      <c r="J66" s="119"/>
      <c r="K66" s="119"/>
    </row>
    <row r="67" spans="1:11" x14ac:dyDescent="0.25">
      <c r="A67" s="117"/>
      <c r="B67" s="38"/>
      <c r="C67" s="39"/>
      <c r="D67" s="40"/>
      <c r="E67" s="41"/>
      <c r="F67" s="39"/>
      <c r="G67" s="40"/>
      <c r="H67" s="42" t="s">
        <v>34</v>
      </c>
      <c r="I67" s="43" t="s">
        <v>29</v>
      </c>
      <c r="J67" s="120"/>
      <c r="K67" s="120"/>
    </row>
    <row r="68" spans="1:11" ht="18.75" customHeight="1" x14ac:dyDescent="0.25">
      <c r="A68" s="51" t="s">
        <v>58</v>
      </c>
      <c r="B68" s="52">
        <v>26974198.796253949</v>
      </c>
      <c r="C68" s="52">
        <v>5138220.2706796499</v>
      </c>
      <c r="D68" s="52">
        <v>57290.8</v>
      </c>
      <c r="E68" s="52">
        <v>4599.3900000000003</v>
      </c>
      <c r="F68" s="52">
        <v>726329.17879182321</v>
      </c>
      <c r="G68" s="52">
        <v>2146331.4444697164</v>
      </c>
      <c r="H68" s="52">
        <v>1783181.3675310402</v>
      </c>
      <c r="I68" s="52">
        <v>16785.747001828</v>
      </c>
      <c r="J68" s="52">
        <v>62799380</v>
      </c>
      <c r="K68" s="46">
        <f>SUM(B68:J68)</f>
        <v>99646316.994727999</v>
      </c>
    </row>
    <row r="69" spans="1:11" ht="18.75" customHeight="1" x14ac:dyDescent="0.25">
      <c r="A69" s="51" t="s">
        <v>59</v>
      </c>
      <c r="B69" s="52">
        <v>29075422.694761291</v>
      </c>
      <c r="C69" s="52">
        <v>5442066.7204304505</v>
      </c>
      <c r="D69" s="52">
        <v>57868</v>
      </c>
      <c r="E69" s="52">
        <v>5995.06</v>
      </c>
      <c r="F69" s="52">
        <v>926049.60879636696</v>
      </c>
      <c r="G69" s="52">
        <v>669685.08843150211</v>
      </c>
      <c r="H69" s="52">
        <v>1888288.0609088801</v>
      </c>
      <c r="I69" s="52">
        <v>16785.747001828</v>
      </c>
      <c r="J69" s="52">
        <v>12033096</v>
      </c>
      <c r="K69" s="46">
        <f t="shared" ref="K69:K70" si="15">SUM(B69:J69)</f>
        <v>50115256.980330318</v>
      </c>
    </row>
    <row r="70" spans="1:11" ht="18.75" customHeight="1" x14ac:dyDescent="0.25">
      <c r="A70" s="51" t="s">
        <v>60</v>
      </c>
      <c r="B70" s="52">
        <v>24694694.483374864</v>
      </c>
      <c r="C70" s="52">
        <v>4799485.7610396398</v>
      </c>
      <c r="D70" s="52">
        <v>38207.4</v>
      </c>
      <c r="E70" s="52">
        <v>3215.58</v>
      </c>
      <c r="F70" s="52">
        <v>652330.89463311224</v>
      </c>
      <c r="G70" s="52">
        <v>669685.08843150211</v>
      </c>
      <c r="H70" s="52">
        <v>2239040.2799999998</v>
      </c>
      <c r="I70" s="52">
        <v>16785.747001828</v>
      </c>
      <c r="J70" s="52">
        <v>26029639</v>
      </c>
      <c r="K70" s="46">
        <f t="shared" si="15"/>
        <v>59143084.234480947</v>
      </c>
    </row>
    <row r="71" spans="1:11" ht="18.75" customHeight="1" x14ac:dyDescent="0.25">
      <c r="A71" s="48" t="s">
        <v>62</v>
      </c>
      <c r="B71" s="49">
        <f t="shared" ref="B71:G71" si="16">SUM(B68:B70)</f>
        <v>80744315.974390104</v>
      </c>
      <c r="C71" s="49">
        <f t="shared" si="16"/>
        <v>15379772.752149742</v>
      </c>
      <c r="D71" s="49">
        <f t="shared" si="16"/>
        <v>153366.20000000001</v>
      </c>
      <c r="E71" s="49">
        <f t="shared" si="16"/>
        <v>13810.03</v>
      </c>
      <c r="F71" s="49">
        <f>SUM(F68:F70)</f>
        <v>2304709.6822213028</v>
      </c>
      <c r="G71" s="49">
        <f t="shared" si="16"/>
        <v>3485701.6213327209</v>
      </c>
      <c r="H71" s="49">
        <f>SUM(H68:H70)</f>
        <v>5910509.7084399201</v>
      </c>
      <c r="I71" s="49">
        <f>SUM(I68:I70)</f>
        <v>50357.241005484</v>
      </c>
      <c r="J71" s="49">
        <f t="shared" ref="J71" si="17">SUM(J68:J70)</f>
        <v>100862115</v>
      </c>
      <c r="K71" s="49">
        <f>SUM(K68:K70)</f>
        <v>208904658.20953926</v>
      </c>
    </row>
    <row r="74" spans="1:11" x14ac:dyDescent="0.25">
      <c r="A74" s="115" t="s">
        <v>45</v>
      </c>
      <c r="B74" s="31"/>
      <c r="C74" s="31"/>
      <c r="D74" s="32"/>
      <c r="E74" s="33" t="s">
        <v>3</v>
      </c>
      <c r="F74" s="31" t="s">
        <v>3</v>
      </c>
      <c r="G74" s="32"/>
      <c r="H74" s="33" t="s">
        <v>4</v>
      </c>
      <c r="I74" s="32" t="s">
        <v>5</v>
      </c>
      <c r="J74" s="118" t="s">
        <v>6</v>
      </c>
      <c r="K74" s="118" t="s">
        <v>7</v>
      </c>
    </row>
    <row r="75" spans="1:11" x14ac:dyDescent="0.25">
      <c r="A75" s="116"/>
      <c r="B75" s="34" t="s">
        <v>8</v>
      </c>
      <c r="C75" s="34" t="s">
        <v>9</v>
      </c>
      <c r="D75" s="35" t="s">
        <v>10</v>
      </c>
      <c r="E75" s="36" t="s">
        <v>11</v>
      </c>
      <c r="F75" s="34" t="s">
        <v>12</v>
      </c>
      <c r="G75" s="35" t="s">
        <v>5</v>
      </c>
      <c r="H75" s="36" t="s">
        <v>13</v>
      </c>
      <c r="I75" s="35" t="s">
        <v>14</v>
      </c>
      <c r="J75" s="119"/>
      <c r="K75" s="119"/>
    </row>
    <row r="76" spans="1:11" x14ac:dyDescent="0.25">
      <c r="A76" s="116"/>
      <c r="B76" s="34" t="s">
        <v>15</v>
      </c>
      <c r="C76" s="34" t="s">
        <v>16</v>
      </c>
      <c r="D76" s="35" t="s">
        <v>11</v>
      </c>
      <c r="E76" s="36" t="s">
        <v>17</v>
      </c>
      <c r="F76" s="34" t="s">
        <v>18</v>
      </c>
      <c r="G76" s="35" t="s">
        <v>19</v>
      </c>
      <c r="H76" s="36" t="s">
        <v>20</v>
      </c>
      <c r="I76" s="35" t="s">
        <v>21</v>
      </c>
      <c r="J76" s="119"/>
      <c r="K76" s="119"/>
    </row>
    <row r="77" spans="1:11" x14ac:dyDescent="0.25">
      <c r="A77" s="116"/>
      <c r="B77" s="34" t="s">
        <v>22</v>
      </c>
      <c r="C77" s="34" t="s">
        <v>23</v>
      </c>
      <c r="D77" s="35" t="s">
        <v>24</v>
      </c>
      <c r="E77" s="36" t="s">
        <v>25</v>
      </c>
      <c r="F77" s="34" t="s">
        <v>26</v>
      </c>
      <c r="G77" s="35" t="s">
        <v>27</v>
      </c>
      <c r="H77" s="36" t="s">
        <v>28</v>
      </c>
      <c r="I77" s="35" t="s">
        <v>11</v>
      </c>
      <c r="J77" s="119"/>
      <c r="K77" s="119"/>
    </row>
    <row r="78" spans="1:11" x14ac:dyDescent="0.25">
      <c r="A78" s="116"/>
      <c r="B78" s="34"/>
      <c r="C78" s="37"/>
      <c r="D78" s="35" t="s">
        <v>29</v>
      </c>
      <c r="E78" s="36" t="s">
        <v>30</v>
      </c>
      <c r="F78" s="34" t="s">
        <v>31</v>
      </c>
      <c r="G78" s="35" t="s">
        <v>32</v>
      </c>
      <c r="H78" s="36" t="s">
        <v>33</v>
      </c>
      <c r="I78" s="35" t="s">
        <v>24</v>
      </c>
      <c r="J78" s="119"/>
      <c r="K78" s="119"/>
    </row>
    <row r="79" spans="1:11" x14ac:dyDescent="0.25">
      <c r="A79" s="117"/>
      <c r="B79" s="38"/>
      <c r="C79" s="39"/>
      <c r="D79" s="40"/>
      <c r="E79" s="41"/>
      <c r="F79" s="39"/>
      <c r="G79" s="40"/>
      <c r="H79" s="42" t="s">
        <v>34</v>
      </c>
      <c r="I79" s="43" t="s">
        <v>29</v>
      </c>
      <c r="J79" s="120"/>
      <c r="K79" s="120"/>
    </row>
    <row r="80" spans="1:11" ht="18.75" customHeight="1" x14ac:dyDescent="0.25">
      <c r="A80" s="51" t="s">
        <v>58</v>
      </c>
      <c r="B80" s="52">
        <v>7191817.4815493785</v>
      </c>
      <c r="C80" s="52">
        <v>2254271.8900589999</v>
      </c>
      <c r="D80" s="52">
        <v>0</v>
      </c>
      <c r="E80" s="52">
        <v>690.61</v>
      </c>
      <c r="F80" s="52">
        <v>193652.71698523522</v>
      </c>
      <c r="G80" s="52">
        <v>941651.85358583648</v>
      </c>
      <c r="H80" s="52">
        <v>108221.06936787601</v>
      </c>
      <c r="I80" s="52">
        <v>0</v>
      </c>
      <c r="J80" s="52">
        <v>0</v>
      </c>
      <c r="K80" s="46">
        <f t="shared" ref="K80:K82" si="18">SUM(B80:J80)</f>
        <v>10690305.621547325</v>
      </c>
    </row>
    <row r="81" spans="1:11" ht="18.75" customHeight="1" x14ac:dyDescent="0.25">
      <c r="A81" s="51" t="s">
        <v>59</v>
      </c>
      <c r="B81" s="52">
        <v>7752042.4164984412</v>
      </c>
      <c r="C81" s="52">
        <v>2387577.2904670001</v>
      </c>
      <c r="D81" s="52">
        <v>0</v>
      </c>
      <c r="E81" s="52">
        <v>562.4</v>
      </c>
      <c r="F81" s="52">
        <v>246901.85668271201</v>
      </c>
      <c r="G81" s="52">
        <v>293808.39872852003</v>
      </c>
      <c r="H81" s="52">
        <v>114599.982338922</v>
      </c>
      <c r="I81" s="52">
        <v>0</v>
      </c>
      <c r="J81" s="52">
        <v>1459053</v>
      </c>
      <c r="K81" s="46">
        <f t="shared" si="18"/>
        <v>12254545.344715595</v>
      </c>
    </row>
    <row r="82" spans="1:11" ht="18.75" customHeight="1" x14ac:dyDescent="0.25">
      <c r="A82" s="51" t="s">
        <v>60</v>
      </c>
      <c r="B82" s="52">
        <v>6584059.709373855</v>
      </c>
      <c r="C82" s="52">
        <v>2105660.1834664</v>
      </c>
      <c r="D82" s="52">
        <v>0</v>
      </c>
      <c r="E82" s="52">
        <v>1668.4</v>
      </c>
      <c r="F82" s="52">
        <v>173923.41352613922</v>
      </c>
      <c r="G82" s="52">
        <v>293808.39872852003</v>
      </c>
      <c r="H82" s="52">
        <v>135887.47</v>
      </c>
      <c r="I82" s="52">
        <v>0</v>
      </c>
      <c r="J82" s="52">
        <v>0</v>
      </c>
      <c r="K82" s="46">
        <f t="shared" si="18"/>
        <v>9295007.5750949141</v>
      </c>
    </row>
    <row r="83" spans="1:11" ht="18.75" customHeight="1" x14ac:dyDescent="0.25">
      <c r="A83" s="48" t="s">
        <v>62</v>
      </c>
      <c r="B83" s="49">
        <f t="shared" ref="B83:G83" si="19">SUM(B80:B82)</f>
        <v>21527919.607421674</v>
      </c>
      <c r="C83" s="49">
        <f t="shared" si="19"/>
        <v>6747509.3639923995</v>
      </c>
      <c r="D83" s="49">
        <f t="shared" si="19"/>
        <v>0</v>
      </c>
      <c r="E83" s="49">
        <f t="shared" si="19"/>
        <v>2921.41</v>
      </c>
      <c r="F83" s="49">
        <f t="shared" si="19"/>
        <v>614477.98719408643</v>
      </c>
      <c r="G83" s="49">
        <f t="shared" si="19"/>
        <v>1529268.6510428768</v>
      </c>
      <c r="H83" s="49">
        <f>SUM(H80:H82)</f>
        <v>358708.521706798</v>
      </c>
      <c r="I83" s="49">
        <f>SUM(I80:I82)</f>
        <v>0</v>
      </c>
      <c r="J83" s="49">
        <f t="shared" ref="J83" si="20">SUM(J80:J82)</f>
        <v>1459053</v>
      </c>
      <c r="K83" s="49">
        <f>SUM(K80:K82)</f>
        <v>32239858.541357838</v>
      </c>
    </row>
  </sheetData>
  <mergeCells count="21">
    <mergeCell ref="A5:K5"/>
    <mergeCell ref="A6:K6"/>
    <mergeCell ref="A7:K7"/>
    <mergeCell ref="A9:A14"/>
    <mergeCell ref="J9:J14"/>
    <mergeCell ref="K9:K14"/>
    <mergeCell ref="A26:A31"/>
    <mergeCell ref="J26:J31"/>
    <mergeCell ref="K26:K31"/>
    <mergeCell ref="A38:A43"/>
    <mergeCell ref="J38:J43"/>
    <mergeCell ref="K38:K43"/>
    <mergeCell ref="A74:A79"/>
    <mergeCell ref="J74:J79"/>
    <mergeCell ref="K74:K79"/>
    <mergeCell ref="A50:A55"/>
    <mergeCell ref="J50:J55"/>
    <mergeCell ref="K50:K55"/>
    <mergeCell ref="A62:A67"/>
    <mergeCell ref="J62:J67"/>
    <mergeCell ref="K62:K67"/>
  </mergeCells>
  <pageMargins left="0.23622047244094491" right="0.23622047244094491" top="0.39370078740157483" bottom="0.27559055118110237" header="0.31496062992125984" footer="0.31496062992125984"/>
  <pageSetup scale="70" orientation="landscape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3DCE-E1DC-4160-9E83-C61F403C9688}">
  <dimension ref="A8:K81"/>
  <sheetViews>
    <sheetView topLeftCell="A55" zoomScaleNormal="100" workbookViewId="0">
      <selection activeCell="A81" sqref="A81"/>
    </sheetView>
  </sheetViews>
  <sheetFormatPr baseColWidth="10" defaultRowHeight="15" x14ac:dyDescent="0.25"/>
  <cols>
    <col min="1" max="1" width="18.5703125" style="84" customWidth="1"/>
    <col min="2" max="16384" width="11.42578125" style="84"/>
  </cols>
  <sheetData>
    <row r="8" spans="1:11" ht="15.75" thickBot="1" x14ac:dyDescent="0.3"/>
    <row r="9" spans="1:11" x14ac:dyDescent="0.25">
      <c r="A9" s="122" t="s">
        <v>2</v>
      </c>
      <c r="B9" s="86"/>
      <c r="C9" s="86"/>
      <c r="D9" s="87" t="s">
        <v>10</v>
      </c>
      <c r="E9" s="88" t="s">
        <v>3</v>
      </c>
      <c r="F9" s="89" t="s">
        <v>3</v>
      </c>
      <c r="G9" s="87"/>
      <c r="H9" s="88" t="s">
        <v>61</v>
      </c>
      <c r="I9" s="88" t="s">
        <v>5</v>
      </c>
      <c r="J9" s="122" t="s">
        <v>6</v>
      </c>
      <c r="K9" s="122" t="s">
        <v>7</v>
      </c>
    </row>
    <row r="10" spans="1:11" x14ac:dyDescent="0.25">
      <c r="A10" s="123"/>
      <c r="B10" s="90" t="s">
        <v>8</v>
      </c>
      <c r="C10" s="90" t="s">
        <v>5</v>
      </c>
      <c r="D10" s="91" t="s">
        <v>11</v>
      </c>
      <c r="E10" s="92" t="s">
        <v>11</v>
      </c>
      <c r="F10" s="93" t="s">
        <v>12</v>
      </c>
      <c r="G10" s="91" t="s">
        <v>5</v>
      </c>
      <c r="H10" s="92" t="s">
        <v>13</v>
      </c>
      <c r="I10" s="92" t="s">
        <v>14</v>
      </c>
      <c r="J10" s="123"/>
      <c r="K10" s="123"/>
    </row>
    <row r="11" spans="1:11" x14ac:dyDescent="0.25">
      <c r="A11" s="123"/>
      <c r="B11" s="90" t="s">
        <v>15</v>
      </c>
      <c r="C11" s="90" t="s">
        <v>16</v>
      </c>
      <c r="D11" s="91" t="s">
        <v>24</v>
      </c>
      <c r="E11" s="92" t="s">
        <v>17</v>
      </c>
      <c r="F11" s="93" t="s">
        <v>18</v>
      </c>
      <c r="G11" s="91" t="s">
        <v>19</v>
      </c>
      <c r="H11" s="92" t="s">
        <v>20</v>
      </c>
      <c r="I11" s="92" t="s">
        <v>21</v>
      </c>
      <c r="J11" s="123"/>
      <c r="K11" s="123"/>
    </row>
    <row r="12" spans="1:11" x14ac:dyDescent="0.25">
      <c r="A12" s="123"/>
      <c r="B12" s="90" t="s">
        <v>22</v>
      </c>
      <c r="C12" s="90" t="s">
        <v>23</v>
      </c>
      <c r="D12" s="91" t="s">
        <v>29</v>
      </c>
      <c r="E12" s="92" t="s">
        <v>25</v>
      </c>
      <c r="F12" s="93" t="s">
        <v>26</v>
      </c>
      <c r="G12" s="91" t="s">
        <v>27</v>
      </c>
      <c r="H12" s="92" t="s">
        <v>28</v>
      </c>
      <c r="I12" s="92" t="s">
        <v>11</v>
      </c>
      <c r="J12" s="123"/>
      <c r="K12" s="123"/>
    </row>
    <row r="13" spans="1:11" x14ac:dyDescent="0.25">
      <c r="A13" s="123"/>
      <c r="B13" s="90"/>
      <c r="C13" s="94"/>
      <c r="D13" s="91"/>
      <c r="E13" s="92" t="s">
        <v>30</v>
      </c>
      <c r="F13" s="93" t="s">
        <v>31</v>
      </c>
      <c r="G13" s="91" t="s">
        <v>32</v>
      </c>
      <c r="H13" s="92" t="s">
        <v>33</v>
      </c>
      <c r="I13" s="92" t="s">
        <v>24</v>
      </c>
      <c r="J13" s="123"/>
      <c r="K13" s="123"/>
    </row>
    <row r="14" spans="1:11" ht="15.75" thickBot="1" x14ac:dyDescent="0.3">
      <c r="A14" s="124"/>
      <c r="B14" s="95"/>
      <c r="C14" s="96"/>
      <c r="D14" s="97"/>
      <c r="E14" s="98"/>
      <c r="F14" s="99"/>
      <c r="G14" s="97"/>
      <c r="H14" s="100" t="s">
        <v>34</v>
      </c>
      <c r="I14" s="100" t="s">
        <v>29</v>
      </c>
      <c r="J14" s="124"/>
      <c r="K14" s="124"/>
    </row>
    <row r="15" spans="1:11" ht="15.75" thickBot="1" x14ac:dyDescent="0.3">
      <c r="A15" s="101" t="s">
        <v>35</v>
      </c>
      <c r="B15" s="102">
        <v>60838207.45783326</v>
      </c>
      <c r="C15" s="102">
        <v>13413835.720007941</v>
      </c>
      <c r="D15" s="102">
        <v>3342545.46</v>
      </c>
      <c r="E15" s="102">
        <v>17987.66</v>
      </c>
      <c r="F15" s="102">
        <v>1736523.5445369151</v>
      </c>
      <c r="G15" s="102">
        <v>3040137.8271981897</v>
      </c>
      <c r="H15" s="102">
        <v>6259524.8006453961</v>
      </c>
      <c r="I15" s="102">
        <v>525391.35899451596</v>
      </c>
      <c r="J15" s="102">
        <v>17604070</v>
      </c>
      <c r="K15" s="102">
        <f>SUM(B15:J15)</f>
        <v>106778223.82921621</v>
      </c>
    </row>
    <row r="16" spans="1:11" ht="15.75" thickBot="1" x14ac:dyDescent="0.3">
      <c r="A16" s="101" t="s">
        <v>36</v>
      </c>
      <c r="B16" s="102">
        <v>33823510.935351998</v>
      </c>
      <c r="C16" s="102">
        <v>8043867.9379354604</v>
      </c>
      <c r="D16" s="103">
        <v>0</v>
      </c>
      <c r="E16" s="102">
        <v>4795.84</v>
      </c>
      <c r="F16" s="102">
        <v>965434.80737577274</v>
      </c>
      <c r="G16" s="102">
        <v>1823077.8805966931</v>
      </c>
      <c r="H16" s="102">
        <v>1499199.0665326722</v>
      </c>
      <c r="I16" s="103">
        <v>0</v>
      </c>
      <c r="J16" s="102">
        <v>6323208</v>
      </c>
      <c r="K16" s="102">
        <f t="shared" ref="K16:K19" si="0">SUM(B16:J16)</f>
        <v>52483094.467792593</v>
      </c>
    </row>
    <row r="17" spans="1:11" ht="15.75" thickBot="1" x14ac:dyDescent="0.3">
      <c r="A17" s="101" t="s">
        <v>37</v>
      </c>
      <c r="B17" s="102">
        <v>32647427.505002957</v>
      </c>
      <c r="C17" s="102">
        <v>7754747.712517119</v>
      </c>
      <c r="D17" s="103">
        <v>0</v>
      </c>
      <c r="E17" s="102">
        <v>2795.7999999999997</v>
      </c>
      <c r="F17" s="102">
        <v>931865.4986719233</v>
      </c>
      <c r="G17" s="102">
        <v>1757551.1101598591</v>
      </c>
      <c r="H17" s="102">
        <v>1292371.8426752139</v>
      </c>
      <c r="I17" s="103">
        <v>0</v>
      </c>
      <c r="J17" s="103">
        <v>0</v>
      </c>
      <c r="K17" s="102">
        <f t="shared" si="0"/>
        <v>44386759.469027072</v>
      </c>
    </row>
    <row r="18" spans="1:11" ht="15.75" thickBot="1" x14ac:dyDescent="0.3">
      <c r="A18" s="101" t="s">
        <v>38</v>
      </c>
      <c r="B18" s="102">
        <v>80744315.974390104</v>
      </c>
      <c r="C18" s="102">
        <v>15379772.752149742</v>
      </c>
      <c r="D18" s="102">
        <v>153366.20000000001</v>
      </c>
      <c r="E18" s="102">
        <v>13810.03</v>
      </c>
      <c r="F18" s="102">
        <v>2304709.6822213028</v>
      </c>
      <c r="G18" s="102">
        <v>3485701.6213327209</v>
      </c>
      <c r="H18" s="102">
        <v>5910509.7084399201</v>
      </c>
      <c r="I18" s="102">
        <v>50357.241005484</v>
      </c>
      <c r="J18" s="102">
        <v>100862115</v>
      </c>
      <c r="K18" s="102">
        <f t="shared" si="0"/>
        <v>208904658.20953929</v>
      </c>
    </row>
    <row r="19" spans="1:11" ht="15.75" thickBot="1" x14ac:dyDescent="0.3">
      <c r="A19" s="101" t="s">
        <v>39</v>
      </c>
      <c r="B19" s="102">
        <v>21527919.607421674</v>
      </c>
      <c r="C19" s="102">
        <v>6747509.3639923995</v>
      </c>
      <c r="D19" s="103">
        <v>0</v>
      </c>
      <c r="E19" s="102">
        <v>2921.41</v>
      </c>
      <c r="F19" s="102">
        <v>614477.98719408643</v>
      </c>
      <c r="G19" s="102">
        <v>1529268.6510428768</v>
      </c>
      <c r="H19" s="102">
        <v>358708.521706798</v>
      </c>
      <c r="I19" s="103">
        <v>0</v>
      </c>
      <c r="J19" s="102">
        <v>1459053</v>
      </c>
      <c r="K19" s="102">
        <f t="shared" si="0"/>
        <v>32239858.541357838</v>
      </c>
    </row>
    <row r="20" spans="1:11" s="85" customFormat="1" ht="15.75" thickBot="1" x14ac:dyDescent="0.3">
      <c r="A20" s="97" t="s">
        <v>40</v>
      </c>
      <c r="B20" s="104">
        <f>SUM(B15:B19)</f>
        <v>229581381.47999999</v>
      </c>
      <c r="C20" s="104">
        <f t="shared" ref="C20:J20" si="1">SUM(C15:C19)</f>
        <v>51339733.486602664</v>
      </c>
      <c r="D20" s="104">
        <f t="shared" si="1"/>
        <v>3495911.66</v>
      </c>
      <c r="E20" s="104">
        <f t="shared" si="1"/>
        <v>42310.740000000005</v>
      </c>
      <c r="F20" s="104">
        <f t="shared" si="1"/>
        <v>6553011.5200000005</v>
      </c>
      <c r="G20" s="104">
        <f t="shared" si="1"/>
        <v>11635737.090330338</v>
      </c>
      <c r="H20" s="104">
        <f t="shared" si="1"/>
        <v>15320313.939999999</v>
      </c>
      <c r="I20" s="104">
        <f t="shared" si="1"/>
        <v>575748.6</v>
      </c>
      <c r="J20" s="104">
        <f t="shared" si="1"/>
        <v>126248446</v>
      </c>
      <c r="K20" s="104">
        <f>SUM(B20:J20)</f>
        <v>444792594.51693308</v>
      </c>
    </row>
    <row r="23" spans="1:11" ht="15.75" thickBot="1" x14ac:dyDescent="0.3"/>
    <row r="24" spans="1:11" x14ac:dyDescent="0.25">
      <c r="A24" s="122" t="s">
        <v>41</v>
      </c>
      <c r="B24" s="86"/>
      <c r="C24" s="86"/>
      <c r="D24" s="87"/>
      <c r="E24" s="88" t="s">
        <v>3</v>
      </c>
      <c r="F24" s="89" t="s">
        <v>3</v>
      </c>
      <c r="G24" s="87"/>
      <c r="H24" s="88" t="s">
        <v>61</v>
      </c>
      <c r="I24" s="88" t="s">
        <v>5</v>
      </c>
      <c r="J24" s="122" t="s">
        <v>6</v>
      </c>
      <c r="K24" s="122" t="s">
        <v>7</v>
      </c>
    </row>
    <row r="25" spans="1:11" x14ac:dyDescent="0.25">
      <c r="A25" s="123"/>
      <c r="B25" s="90" t="s">
        <v>8</v>
      </c>
      <c r="C25" s="90" t="s">
        <v>9</v>
      </c>
      <c r="D25" s="91" t="s">
        <v>10</v>
      </c>
      <c r="E25" s="92" t="s">
        <v>11</v>
      </c>
      <c r="F25" s="93" t="s">
        <v>12</v>
      </c>
      <c r="G25" s="91" t="s">
        <v>5</v>
      </c>
      <c r="H25" s="92" t="s">
        <v>13</v>
      </c>
      <c r="I25" s="92" t="s">
        <v>14</v>
      </c>
      <c r="J25" s="123"/>
      <c r="K25" s="123"/>
    </row>
    <row r="26" spans="1:11" x14ac:dyDescent="0.25">
      <c r="A26" s="123"/>
      <c r="B26" s="90" t="s">
        <v>15</v>
      </c>
      <c r="C26" s="90" t="s">
        <v>16</v>
      </c>
      <c r="D26" s="91" t="s">
        <v>11</v>
      </c>
      <c r="E26" s="92" t="s">
        <v>17</v>
      </c>
      <c r="F26" s="93" t="s">
        <v>18</v>
      </c>
      <c r="G26" s="91" t="s">
        <v>19</v>
      </c>
      <c r="H26" s="92" t="s">
        <v>20</v>
      </c>
      <c r="I26" s="92" t="s">
        <v>21</v>
      </c>
      <c r="J26" s="123"/>
      <c r="K26" s="123"/>
    </row>
    <row r="27" spans="1:11" x14ac:dyDescent="0.25">
      <c r="A27" s="123"/>
      <c r="B27" s="90" t="s">
        <v>22</v>
      </c>
      <c r="C27" s="90" t="s">
        <v>23</v>
      </c>
      <c r="D27" s="91" t="s">
        <v>24</v>
      </c>
      <c r="E27" s="92" t="s">
        <v>25</v>
      </c>
      <c r="F27" s="93" t="s">
        <v>26</v>
      </c>
      <c r="G27" s="91" t="s">
        <v>27</v>
      </c>
      <c r="H27" s="92" t="s">
        <v>28</v>
      </c>
      <c r="I27" s="92" t="s">
        <v>11</v>
      </c>
      <c r="J27" s="123"/>
      <c r="K27" s="123"/>
    </row>
    <row r="28" spans="1:11" x14ac:dyDescent="0.25">
      <c r="A28" s="123"/>
      <c r="B28" s="90"/>
      <c r="C28" s="105"/>
      <c r="D28" s="91" t="s">
        <v>29</v>
      </c>
      <c r="E28" s="92" t="s">
        <v>30</v>
      </c>
      <c r="F28" s="93" t="s">
        <v>31</v>
      </c>
      <c r="G28" s="91" t="s">
        <v>32</v>
      </c>
      <c r="H28" s="92" t="s">
        <v>33</v>
      </c>
      <c r="I28" s="92" t="s">
        <v>24</v>
      </c>
      <c r="J28" s="123"/>
      <c r="K28" s="123"/>
    </row>
    <row r="29" spans="1:11" ht="15.75" thickBot="1" x14ac:dyDescent="0.3">
      <c r="A29" s="124"/>
      <c r="B29" s="95"/>
      <c r="C29" s="106"/>
      <c r="D29" s="97"/>
      <c r="E29" s="98"/>
      <c r="F29" s="99"/>
      <c r="G29" s="97"/>
      <c r="H29" s="100" t="s">
        <v>34</v>
      </c>
      <c r="I29" s="100" t="s">
        <v>29</v>
      </c>
      <c r="J29" s="124"/>
      <c r="K29" s="124"/>
    </row>
    <row r="30" spans="1:11" ht="15.75" thickBot="1" x14ac:dyDescent="0.3">
      <c r="A30" s="107" t="s">
        <v>58</v>
      </c>
      <c r="B30" s="108">
        <v>20324178.644300286</v>
      </c>
      <c r="C30" s="108">
        <v>4481421.3912541503</v>
      </c>
      <c r="D30" s="108">
        <v>1069664.98</v>
      </c>
      <c r="E30" s="108">
        <v>7988.2</v>
      </c>
      <c r="F30" s="108">
        <v>547265.33662171359</v>
      </c>
      <c r="G30" s="108">
        <v>1871974.1741814655</v>
      </c>
      <c r="H30" s="108">
        <v>1888477.995347352</v>
      </c>
      <c r="I30" s="108">
        <v>175130.452998172</v>
      </c>
      <c r="J30" s="109">
        <v>0</v>
      </c>
      <c r="K30" s="110">
        <f>SUM(B30:J30)</f>
        <v>30366101.174703136</v>
      </c>
    </row>
    <row r="31" spans="1:11" ht="15.75" thickBot="1" x14ac:dyDescent="0.3">
      <c r="A31" s="107" t="s">
        <v>59</v>
      </c>
      <c r="B31" s="108">
        <v>21907382.290403288</v>
      </c>
      <c r="C31" s="108">
        <v>4746428.3212489504</v>
      </c>
      <c r="D31" s="108">
        <v>805618.64</v>
      </c>
      <c r="E31" s="108">
        <v>8576.98</v>
      </c>
      <c r="F31" s="108">
        <v>697748.16389636602</v>
      </c>
      <c r="G31" s="108">
        <v>584081.82650836208</v>
      </c>
      <c r="H31" s="108">
        <v>1999791.2252980438</v>
      </c>
      <c r="I31" s="108">
        <v>175130.452998172</v>
      </c>
      <c r="J31" s="109">
        <v>8519202</v>
      </c>
      <c r="K31" s="110">
        <f t="shared" ref="K31:K32" si="2">SUM(B31:J31)</f>
        <v>39443959.900353186</v>
      </c>
    </row>
    <row r="32" spans="1:11" ht="15.75" thickBot="1" x14ac:dyDescent="0.3">
      <c r="A32" s="107" t="s">
        <v>60</v>
      </c>
      <c r="B32" s="108">
        <v>18606646.523129687</v>
      </c>
      <c r="C32" s="108">
        <v>4185986.0075048399</v>
      </c>
      <c r="D32" s="108">
        <v>1467261.84</v>
      </c>
      <c r="E32" s="108">
        <v>1422.48</v>
      </c>
      <c r="F32" s="108">
        <v>491510.04401883559</v>
      </c>
      <c r="G32" s="108">
        <v>584081.82650836208</v>
      </c>
      <c r="H32" s="108">
        <v>2371255.58</v>
      </c>
      <c r="I32" s="108">
        <v>175130.452998172</v>
      </c>
      <c r="J32" s="108">
        <v>9084868</v>
      </c>
      <c r="K32" s="110">
        <f t="shared" si="2"/>
        <v>36968162.754159898</v>
      </c>
    </row>
    <row r="33" spans="1:11" ht="15.75" thickBot="1" x14ac:dyDescent="0.3">
      <c r="A33" s="97" t="s">
        <v>62</v>
      </c>
      <c r="B33" s="104">
        <f>SUM(B30:B32)</f>
        <v>60838207.45783326</v>
      </c>
      <c r="C33" s="104">
        <f t="shared" ref="C33:J33" si="3">SUM(C30:C32)</f>
        <v>13413835.720007941</v>
      </c>
      <c r="D33" s="104">
        <f t="shared" si="3"/>
        <v>3342545.46</v>
      </c>
      <c r="E33" s="104">
        <f t="shared" si="3"/>
        <v>17987.66</v>
      </c>
      <c r="F33" s="104">
        <f t="shared" si="3"/>
        <v>1736523.5445369151</v>
      </c>
      <c r="G33" s="104">
        <f t="shared" si="3"/>
        <v>3040137.8271981897</v>
      </c>
      <c r="H33" s="104">
        <f t="shared" si="3"/>
        <v>6259524.8006453961</v>
      </c>
      <c r="I33" s="104">
        <f t="shared" si="3"/>
        <v>525391.35899451596</v>
      </c>
      <c r="J33" s="104">
        <f t="shared" si="3"/>
        <v>17604070</v>
      </c>
      <c r="K33" s="104">
        <f>SUM(K30:K32)</f>
        <v>106778223.82921621</v>
      </c>
    </row>
    <row r="34" spans="1:1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5.75" thickBot="1" x14ac:dyDescent="0.3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x14ac:dyDescent="0.25">
      <c r="A36" s="122" t="s">
        <v>42</v>
      </c>
      <c r="B36" s="86"/>
      <c r="C36" s="86"/>
      <c r="D36" s="87"/>
      <c r="E36" s="88" t="s">
        <v>3</v>
      </c>
      <c r="F36" s="89" t="s">
        <v>3</v>
      </c>
      <c r="G36" s="87"/>
      <c r="H36" s="88" t="s">
        <v>61</v>
      </c>
      <c r="I36" s="88" t="s">
        <v>5</v>
      </c>
      <c r="J36" s="122" t="s">
        <v>6</v>
      </c>
      <c r="K36" s="122" t="s">
        <v>7</v>
      </c>
    </row>
    <row r="37" spans="1:11" x14ac:dyDescent="0.25">
      <c r="A37" s="123"/>
      <c r="B37" s="90" t="s">
        <v>8</v>
      </c>
      <c r="C37" s="90" t="s">
        <v>9</v>
      </c>
      <c r="D37" s="91" t="s">
        <v>10</v>
      </c>
      <c r="E37" s="92" t="s">
        <v>11</v>
      </c>
      <c r="F37" s="93" t="s">
        <v>12</v>
      </c>
      <c r="G37" s="91" t="s">
        <v>5</v>
      </c>
      <c r="H37" s="92" t="s">
        <v>13</v>
      </c>
      <c r="I37" s="92" t="s">
        <v>14</v>
      </c>
      <c r="J37" s="123"/>
      <c r="K37" s="123"/>
    </row>
    <row r="38" spans="1:11" x14ac:dyDescent="0.25">
      <c r="A38" s="123"/>
      <c r="B38" s="90" t="s">
        <v>15</v>
      </c>
      <c r="C38" s="90" t="s">
        <v>16</v>
      </c>
      <c r="D38" s="91" t="s">
        <v>11</v>
      </c>
      <c r="E38" s="92" t="s">
        <v>17</v>
      </c>
      <c r="F38" s="93" t="s">
        <v>18</v>
      </c>
      <c r="G38" s="91" t="s">
        <v>19</v>
      </c>
      <c r="H38" s="92" t="s">
        <v>20</v>
      </c>
      <c r="I38" s="92" t="s">
        <v>21</v>
      </c>
      <c r="J38" s="123"/>
      <c r="K38" s="123"/>
    </row>
    <row r="39" spans="1:11" x14ac:dyDescent="0.25">
      <c r="A39" s="123"/>
      <c r="B39" s="90" t="s">
        <v>22</v>
      </c>
      <c r="C39" s="90" t="s">
        <v>23</v>
      </c>
      <c r="D39" s="91" t="s">
        <v>24</v>
      </c>
      <c r="E39" s="92" t="s">
        <v>25</v>
      </c>
      <c r="F39" s="93" t="s">
        <v>26</v>
      </c>
      <c r="G39" s="91" t="s">
        <v>27</v>
      </c>
      <c r="H39" s="92" t="s">
        <v>28</v>
      </c>
      <c r="I39" s="92" t="s">
        <v>11</v>
      </c>
      <c r="J39" s="123"/>
      <c r="K39" s="123"/>
    </row>
    <row r="40" spans="1:11" x14ac:dyDescent="0.25">
      <c r="A40" s="123"/>
      <c r="B40" s="90"/>
      <c r="C40" s="90"/>
      <c r="D40" s="91" t="s">
        <v>29</v>
      </c>
      <c r="E40" s="92" t="s">
        <v>30</v>
      </c>
      <c r="F40" s="93" t="s">
        <v>31</v>
      </c>
      <c r="G40" s="91" t="s">
        <v>32</v>
      </c>
      <c r="H40" s="92" t="s">
        <v>33</v>
      </c>
      <c r="I40" s="92" t="s">
        <v>24</v>
      </c>
      <c r="J40" s="123"/>
      <c r="K40" s="123"/>
    </row>
    <row r="41" spans="1:11" ht="15.75" thickBot="1" x14ac:dyDescent="0.3">
      <c r="A41" s="124"/>
      <c r="B41" s="95"/>
      <c r="C41" s="95"/>
      <c r="D41" s="112"/>
      <c r="E41" s="100"/>
      <c r="F41" s="113"/>
      <c r="G41" s="112"/>
      <c r="H41" s="100" t="s">
        <v>34</v>
      </c>
      <c r="I41" s="100" t="s">
        <v>29</v>
      </c>
      <c r="J41" s="124"/>
      <c r="K41" s="124"/>
    </row>
    <row r="42" spans="1:11" ht="15.75" thickBot="1" x14ac:dyDescent="0.3">
      <c r="A42" s="107" t="s">
        <v>58</v>
      </c>
      <c r="B42" s="108">
        <v>11299397.32534028</v>
      </c>
      <c r="C42" s="108">
        <v>2687371.6510273498</v>
      </c>
      <c r="D42" s="109">
        <v>0</v>
      </c>
      <c r="E42" s="108">
        <v>1751.48</v>
      </c>
      <c r="F42" s="108">
        <v>304256.74705477041</v>
      </c>
      <c r="G42" s="108">
        <v>1122565.786151777</v>
      </c>
      <c r="H42" s="108">
        <v>452303.51967526408</v>
      </c>
      <c r="I42" s="109">
        <v>0</v>
      </c>
      <c r="J42" s="108">
        <v>0</v>
      </c>
      <c r="K42" s="110">
        <f>SUM(B42:J42)</f>
        <v>15867646.509249443</v>
      </c>
    </row>
    <row r="43" spans="1:11" ht="15.75" thickBot="1" x14ac:dyDescent="0.3">
      <c r="A43" s="107" t="s">
        <v>59</v>
      </c>
      <c r="B43" s="108">
        <v>12179592.651180031</v>
      </c>
      <c r="C43" s="108">
        <v>2846288.21986055</v>
      </c>
      <c r="D43" s="109">
        <v>0</v>
      </c>
      <c r="E43" s="108">
        <v>1549.68</v>
      </c>
      <c r="F43" s="108">
        <v>387918.93512029899</v>
      </c>
      <c r="G43" s="108">
        <v>350256.047222458</v>
      </c>
      <c r="H43" s="108">
        <v>478963.80685740802</v>
      </c>
      <c r="I43" s="109">
        <v>0</v>
      </c>
      <c r="J43" s="109">
        <v>4108988</v>
      </c>
      <c r="K43" s="110">
        <f t="shared" ref="K43:K44" si="4">SUM(B43:J43)</f>
        <v>20353557.340240747</v>
      </c>
    </row>
    <row r="44" spans="1:11" ht="15.75" thickBot="1" x14ac:dyDescent="0.3">
      <c r="A44" s="107" t="s">
        <v>60</v>
      </c>
      <c r="B44" s="108">
        <v>10344520.958831683</v>
      </c>
      <c r="C44" s="108">
        <v>2510208.0670475601</v>
      </c>
      <c r="D44" s="109">
        <v>0</v>
      </c>
      <c r="E44" s="108">
        <v>1494.68</v>
      </c>
      <c r="F44" s="108">
        <v>273259.12520070339</v>
      </c>
      <c r="G44" s="108">
        <v>350256.047222458</v>
      </c>
      <c r="H44" s="108">
        <v>567931.74</v>
      </c>
      <c r="I44" s="109">
        <v>0</v>
      </c>
      <c r="J44" s="108">
        <v>2214220</v>
      </c>
      <c r="K44" s="110">
        <f t="shared" si="4"/>
        <v>16261890.618302405</v>
      </c>
    </row>
    <row r="45" spans="1:11" ht="15.75" thickBot="1" x14ac:dyDescent="0.3">
      <c r="A45" s="97" t="s">
        <v>62</v>
      </c>
      <c r="B45" s="102">
        <f>SUM(B42:B44)</f>
        <v>33823510.935351998</v>
      </c>
      <c r="C45" s="102">
        <f t="shared" ref="C45" si="5">SUM(C42:C44)</f>
        <v>8043867.9379354604</v>
      </c>
      <c r="D45" s="103">
        <f t="shared" ref="D45" si="6">SUM(D42:D44)</f>
        <v>0</v>
      </c>
      <c r="E45" s="102">
        <f t="shared" ref="E45" si="7">SUM(E42:E44)</f>
        <v>4795.84</v>
      </c>
      <c r="F45" s="102">
        <f t="shared" ref="F45" si="8">SUM(F42:F44)</f>
        <v>965434.80737577274</v>
      </c>
      <c r="G45" s="102">
        <f t="shared" ref="G45" si="9">SUM(G42:G44)</f>
        <v>1823077.8805966931</v>
      </c>
      <c r="H45" s="102">
        <f t="shared" ref="H45" si="10">SUM(H42:H44)</f>
        <v>1499199.0665326722</v>
      </c>
      <c r="I45" s="103">
        <f t="shared" ref="I45" si="11">SUM(I42:I44)</f>
        <v>0</v>
      </c>
      <c r="J45" s="102">
        <f t="shared" ref="J45" si="12">SUM(J42:J44)</f>
        <v>6323208</v>
      </c>
      <c r="K45" s="102">
        <f>SUM(K42:K44)</f>
        <v>52483094.467792593</v>
      </c>
    </row>
    <row r="46" spans="1:1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ht="15.75" thickBot="1" x14ac:dyDescent="0.3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 x14ac:dyDescent="0.25">
      <c r="A48" s="122" t="s">
        <v>43</v>
      </c>
      <c r="B48" s="86"/>
      <c r="C48" s="86"/>
      <c r="D48" s="87"/>
      <c r="E48" s="88" t="s">
        <v>3</v>
      </c>
      <c r="F48" s="89" t="s">
        <v>3</v>
      </c>
      <c r="G48" s="87"/>
      <c r="H48" s="88" t="s">
        <v>61</v>
      </c>
      <c r="I48" s="88" t="s">
        <v>5</v>
      </c>
      <c r="J48" s="122" t="s">
        <v>6</v>
      </c>
      <c r="K48" s="122" t="s">
        <v>7</v>
      </c>
    </row>
    <row r="49" spans="1:11" x14ac:dyDescent="0.25">
      <c r="A49" s="123"/>
      <c r="B49" s="90" t="s">
        <v>8</v>
      </c>
      <c r="C49" s="90" t="s">
        <v>9</v>
      </c>
      <c r="D49" s="91" t="s">
        <v>10</v>
      </c>
      <c r="E49" s="92" t="s">
        <v>11</v>
      </c>
      <c r="F49" s="93" t="s">
        <v>12</v>
      </c>
      <c r="G49" s="91" t="s">
        <v>5</v>
      </c>
      <c r="H49" s="92" t="s">
        <v>13</v>
      </c>
      <c r="I49" s="92" t="s">
        <v>14</v>
      </c>
      <c r="J49" s="123"/>
      <c r="K49" s="123"/>
    </row>
    <row r="50" spans="1:11" x14ac:dyDescent="0.25">
      <c r="A50" s="123"/>
      <c r="B50" s="90" t="s">
        <v>15</v>
      </c>
      <c r="C50" s="90" t="s">
        <v>16</v>
      </c>
      <c r="D50" s="91" t="s">
        <v>11</v>
      </c>
      <c r="E50" s="92" t="s">
        <v>17</v>
      </c>
      <c r="F50" s="93" t="s">
        <v>18</v>
      </c>
      <c r="G50" s="91" t="s">
        <v>19</v>
      </c>
      <c r="H50" s="92" t="s">
        <v>20</v>
      </c>
      <c r="I50" s="92" t="s">
        <v>21</v>
      </c>
      <c r="J50" s="123"/>
      <c r="K50" s="123"/>
    </row>
    <row r="51" spans="1:11" x14ac:dyDescent="0.25">
      <c r="A51" s="123"/>
      <c r="B51" s="90" t="s">
        <v>22</v>
      </c>
      <c r="C51" s="90" t="s">
        <v>23</v>
      </c>
      <c r="D51" s="91" t="s">
        <v>24</v>
      </c>
      <c r="E51" s="92" t="s">
        <v>25</v>
      </c>
      <c r="F51" s="93" t="s">
        <v>26</v>
      </c>
      <c r="G51" s="91" t="s">
        <v>27</v>
      </c>
      <c r="H51" s="92" t="s">
        <v>28</v>
      </c>
      <c r="I51" s="92" t="s">
        <v>11</v>
      </c>
      <c r="J51" s="123"/>
      <c r="K51" s="123"/>
    </row>
    <row r="52" spans="1:11" x14ac:dyDescent="0.25">
      <c r="A52" s="123"/>
      <c r="B52" s="90"/>
      <c r="C52" s="90"/>
      <c r="D52" s="91" t="s">
        <v>29</v>
      </c>
      <c r="E52" s="92" t="s">
        <v>30</v>
      </c>
      <c r="F52" s="93" t="s">
        <v>31</v>
      </c>
      <c r="G52" s="91" t="s">
        <v>32</v>
      </c>
      <c r="H52" s="92" t="s">
        <v>33</v>
      </c>
      <c r="I52" s="92" t="s">
        <v>24</v>
      </c>
      <c r="J52" s="123"/>
      <c r="K52" s="123"/>
    </row>
    <row r="53" spans="1:11" ht="15.75" thickBot="1" x14ac:dyDescent="0.3">
      <c r="A53" s="124"/>
      <c r="B53" s="95"/>
      <c r="C53" s="95"/>
      <c r="D53" s="112"/>
      <c r="E53" s="100"/>
      <c r="F53" s="113"/>
      <c r="G53" s="112"/>
      <c r="H53" s="100" t="s">
        <v>34</v>
      </c>
      <c r="I53" s="100" t="s">
        <v>29</v>
      </c>
      <c r="J53" s="124"/>
      <c r="K53" s="124"/>
    </row>
    <row r="54" spans="1:11" ht="15.75" thickBot="1" x14ac:dyDescent="0.3">
      <c r="A54" s="107" t="s">
        <v>58</v>
      </c>
      <c r="B54" s="108">
        <v>10906503.93255611</v>
      </c>
      <c r="C54" s="108">
        <v>2590779.6254591998</v>
      </c>
      <c r="D54" s="109">
        <v>0</v>
      </c>
      <c r="E54" s="114">
        <v>365.4</v>
      </c>
      <c r="F54" s="108">
        <v>293677.3805464576</v>
      </c>
      <c r="G54" s="108">
        <v>1082217.476651507</v>
      </c>
      <c r="H54" s="108">
        <v>389904.44807846803</v>
      </c>
      <c r="I54" s="109">
        <v>0</v>
      </c>
      <c r="J54" s="109">
        <v>0</v>
      </c>
      <c r="K54" s="110">
        <f>SUM(B54:J54)</f>
        <v>15263448.263291743</v>
      </c>
    </row>
    <row r="55" spans="1:11" ht="15.75" thickBot="1" x14ac:dyDescent="0.3">
      <c r="A55" s="107" t="s">
        <v>59</v>
      </c>
      <c r="B55" s="108">
        <v>11756093.82715694</v>
      </c>
      <c r="C55" s="108">
        <v>2743984.2663296</v>
      </c>
      <c r="D55" s="109">
        <v>0</v>
      </c>
      <c r="E55" s="108">
        <v>252.2</v>
      </c>
      <c r="F55" s="108">
        <v>374430.53550425603</v>
      </c>
      <c r="G55" s="108">
        <v>337666.81675417599</v>
      </c>
      <c r="H55" s="108">
        <v>412886.72459674597</v>
      </c>
      <c r="I55" s="109">
        <v>0</v>
      </c>
      <c r="J55" s="109">
        <v>0</v>
      </c>
      <c r="K55" s="110">
        <f t="shared" ref="K55:K56" si="13">SUM(B55:J55)</f>
        <v>15625314.370341716</v>
      </c>
    </row>
    <row r="56" spans="1:11" ht="15.75" thickBot="1" x14ac:dyDescent="0.3">
      <c r="A56" s="107" t="s">
        <v>60</v>
      </c>
      <c r="B56" s="108">
        <v>9984829.7452899069</v>
      </c>
      <c r="C56" s="108">
        <v>2419983.8207283197</v>
      </c>
      <c r="D56" s="109">
        <v>0</v>
      </c>
      <c r="E56" s="102">
        <v>2178</v>
      </c>
      <c r="F56" s="108">
        <v>263757.58262120961</v>
      </c>
      <c r="G56" s="108">
        <v>337666.81675417599</v>
      </c>
      <c r="H56" s="108">
        <v>489580.67</v>
      </c>
      <c r="I56" s="109">
        <v>0</v>
      </c>
      <c r="J56" s="109">
        <v>0</v>
      </c>
      <c r="K56" s="110">
        <f t="shared" si="13"/>
        <v>13497996.635393612</v>
      </c>
    </row>
    <row r="57" spans="1:11" ht="15.75" thickBot="1" x14ac:dyDescent="0.3">
      <c r="A57" s="97" t="s">
        <v>62</v>
      </c>
      <c r="B57" s="102">
        <f>SUM(B54:B56)</f>
        <v>32647427.505002957</v>
      </c>
      <c r="C57" s="102">
        <f t="shared" ref="C57" si="14">SUM(C54:C56)</f>
        <v>7754747.712517119</v>
      </c>
      <c r="D57" s="103">
        <f t="shared" ref="D57" si="15">SUM(D54:D56)</f>
        <v>0</v>
      </c>
      <c r="E57" s="102">
        <f t="shared" ref="E57" si="16">SUM(E54:E56)</f>
        <v>2795.6</v>
      </c>
      <c r="F57" s="102">
        <f t="shared" ref="F57" si="17">SUM(F54:F56)</f>
        <v>931865.4986719233</v>
      </c>
      <c r="G57" s="102">
        <f t="shared" ref="G57" si="18">SUM(G54:G56)</f>
        <v>1757551.1101598591</v>
      </c>
      <c r="H57" s="102">
        <f t="shared" ref="H57" si="19">SUM(H54:H56)</f>
        <v>1292371.8426752139</v>
      </c>
      <c r="I57" s="103">
        <f t="shared" ref="I57" si="20">SUM(I54:I56)</f>
        <v>0</v>
      </c>
      <c r="J57" s="103">
        <f t="shared" ref="J57" si="21">SUM(J54:J56)</f>
        <v>0</v>
      </c>
      <c r="K57" s="102">
        <f>SUM(K54:K56)</f>
        <v>44386759.269027069</v>
      </c>
    </row>
    <row r="58" spans="1:11" x14ac:dyDescent="0.2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</row>
    <row r="59" spans="1:11" ht="15.75" thickBot="1" x14ac:dyDescent="0.3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</row>
    <row r="60" spans="1:11" x14ac:dyDescent="0.25">
      <c r="A60" s="122" t="s">
        <v>44</v>
      </c>
      <c r="B60" s="86"/>
      <c r="C60" s="86"/>
      <c r="D60" s="87"/>
      <c r="E60" s="88" t="s">
        <v>3</v>
      </c>
      <c r="F60" s="89" t="s">
        <v>3</v>
      </c>
      <c r="G60" s="87"/>
      <c r="H60" s="88" t="s">
        <v>61</v>
      </c>
      <c r="I60" s="88" t="s">
        <v>5</v>
      </c>
      <c r="J60" s="122" t="s">
        <v>6</v>
      </c>
      <c r="K60" s="122" t="s">
        <v>7</v>
      </c>
    </row>
    <row r="61" spans="1:11" x14ac:dyDescent="0.25">
      <c r="A61" s="123"/>
      <c r="B61" s="90" t="s">
        <v>8</v>
      </c>
      <c r="C61" s="90" t="s">
        <v>9</v>
      </c>
      <c r="D61" s="91" t="s">
        <v>10</v>
      </c>
      <c r="E61" s="92" t="s">
        <v>11</v>
      </c>
      <c r="F61" s="93" t="s">
        <v>12</v>
      </c>
      <c r="G61" s="91" t="s">
        <v>5</v>
      </c>
      <c r="H61" s="92" t="s">
        <v>13</v>
      </c>
      <c r="I61" s="92" t="s">
        <v>14</v>
      </c>
      <c r="J61" s="123"/>
      <c r="K61" s="123"/>
    </row>
    <row r="62" spans="1:11" x14ac:dyDescent="0.25">
      <c r="A62" s="123"/>
      <c r="B62" s="90" t="s">
        <v>15</v>
      </c>
      <c r="C62" s="90" t="s">
        <v>16</v>
      </c>
      <c r="D62" s="91" t="s">
        <v>11</v>
      </c>
      <c r="E62" s="92" t="s">
        <v>17</v>
      </c>
      <c r="F62" s="93" t="s">
        <v>18</v>
      </c>
      <c r="G62" s="91" t="s">
        <v>19</v>
      </c>
      <c r="H62" s="92" t="s">
        <v>20</v>
      </c>
      <c r="I62" s="92" t="s">
        <v>21</v>
      </c>
      <c r="J62" s="123"/>
      <c r="K62" s="123"/>
    </row>
    <row r="63" spans="1:11" x14ac:dyDescent="0.25">
      <c r="A63" s="123"/>
      <c r="B63" s="90" t="s">
        <v>22</v>
      </c>
      <c r="C63" s="90" t="s">
        <v>23</v>
      </c>
      <c r="D63" s="91" t="s">
        <v>24</v>
      </c>
      <c r="E63" s="92" t="s">
        <v>25</v>
      </c>
      <c r="F63" s="93" t="s">
        <v>26</v>
      </c>
      <c r="G63" s="91" t="s">
        <v>27</v>
      </c>
      <c r="H63" s="92" t="s">
        <v>28</v>
      </c>
      <c r="I63" s="92" t="s">
        <v>11</v>
      </c>
      <c r="J63" s="123"/>
      <c r="K63" s="123"/>
    </row>
    <row r="64" spans="1:11" x14ac:dyDescent="0.25">
      <c r="A64" s="123"/>
      <c r="B64" s="90"/>
      <c r="C64" s="90"/>
      <c r="D64" s="91" t="s">
        <v>29</v>
      </c>
      <c r="E64" s="92" t="s">
        <v>30</v>
      </c>
      <c r="F64" s="93" t="s">
        <v>31</v>
      </c>
      <c r="G64" s="91" t="s">
        <v>32</v>
      </c>
      <c r="H64" s="92" t="s">
        <v>33</v>
      </c>
      <c r="I64" s="92" t="s">
        <v>24</v>
      </c>
      <c r="J64" s="123"/>
      <c r="K64" s="123"/>
    </row>
    <row r="65" spans="1:11" ht="15.75" thickBot="1" x14ac:dyDescent="0.3">
      <c r="A65" s="124"/>
      <c r="B65" s="95"/>
      <c r="C65" s="95"/>
      <c r="D65" s="112"/>
      <c r="E65" s="100"/>
      <c r="F65" s="113"/>
      <c r="G65" s="112"/>
      <c r="H65" s="100" t="s">
        <v>34</v>
      </c>
      <c r="I65" s="100" t="s">
        <v>29</v>
      </c>
      <c r="J65" s="124"/>
      <c r="K65" s="124"/>
    </row>
    <row r="66" spans="1:11" ht="15.75" thickBot="1" x14ac:dyDescent="0.3">
      <c r="A66" s="107" t="s">
        <v>58</v>
      </c>
      <c r="B66" s="108">
        <v>26974198.796253949</v>
      </c>
      <c r="C66" s="108">
        <v>5138220.2706796499</v>
      </c>
      <c r="D66" s="108">
        <v>57290.8</v>
      </c>
      <c r="E66" s="108">
        <v>4599.3900000000003</v>
      </c>
      <c r="F66" s="108">
        <v>726329.17879182321</v>
      </c>
      <c r="G66" s="108">
        <v>2146331.4444697164</v>
      </c>
      <c r="H66" s="108">
        <v>1783181.3675310402</v>
      </c>
      <c r="I66" s="108">
        <v>16785.747001828</v>
      </c>
      <c r="J66" s="109">
        <v>62799380</v>
      </c>
      <c r="K66" s="110">
        <f>SUM(B66:J66)</f>
        <v>99646316.994727999</v>
      </c>
    </row>
    <row r="67" spans="1:11" ht="15.75" thickBot="1" x14ac:dyDescent="0.3">
      <c r="A67" s="107" t="s">
        <v>59</v>
      </c>
      <c r="B67" s="108">
        <v>29075422.694761291</v>
      </c>
      <c r="C67" s="108">
        <v>5442066.7204304505</v>
      </c>
      <c r="D67" s="108">
        <v>57868</v>
      </c>
      <c r="E67" s="108">
        <v>5995.06</v>
      </c>
      <c r="F67" s="108">
        <v>926049.60879636696</v>
      </c>
      <c r="G67" s="108">
        <v>669685.08843150211</v>
      </c>
      <c r="H67" s="108">
        <v>1888288.0609088801</v>
      </c>
      <c r="I67" s="108">
        <v>16785.747001828</v>
      </c>
      <c r="J67" s="109">
        <v>12033096</v>
      </c>
      <c r="K67" s="110">
        <f t="shared" ref="K67:K68" si="22">SUM(B67:J67)</f>
        <v>50115256.980330318</v>
      </c>
    </row>
    <row r="68" spans="1:11" ht="15.75" thickBot="1" x14ac:dyDescent="0.3">
      <c r="A68" s="107" t="s">
        <v>60</v>
      </c>
      <c r="B68" s="108">
        <v>24694694.483374864</v>
      </c>
      <c r="C68" s="108">
        <v>4799485.7610396398</v>
      </c>
      <c r="D68" s="108">
        <v>38207.4</v>
      </c>
      <c r="E68" s="108">
        <v>3215.58</v>
      </c>
      <c r="F68" s="108">
        <v>652330.89463311224</v>
      </c>
      <c r="G68" s="108">
        <v>669685.08843150211</v>
      </c>
      <c r="H68" s="108">
        <v>2239040.2799999998</v>
      </c>
      <c r="I68" s="108">
        <v>16785.747001828</v>
      </c>
      <c r="J68" s="108">
        <v>26029639</v>
      </c>
      <c r="K68" s="110">
        <f t="shared" si="22"/>
        <v>59143084.234480947</v>
      </c>
    </row>
    <row r="69" spans="1:11" ht="15.75" thickBot="1" x14ac:dyDescent="0.3">
      <c r="A69" s="97" t="s">
        <v>62</v>
      </c>
      <c r="B69" s="102">
        <f>SUM(B66:B68)</f>
        <v>80744315.974390104</v>
      </c>
      <c r="C69" s="102">
        <f t="shared" ref="C69" si="23">SUM(C66:C68)</f>
        <v>15379772.752149742</v>
      </c>
      <c r="D69" s="102">
        <f t="shared" ref="D69" si="24">SUM(D66:D68)</f>
        <v>153366.20000000001</v>
      </c>
      <c r="E69" s="102">
        <f t="shared" ref="E69" si="25">SUM(E66:E68)</f>
        <v>13810.03</v>
      </c>
      <c r="F69" s="102">
        <f t="shared" ref="F69" si="26">SUM(F66:F68)</f>
        <v>2304709.6822213028</v>
      </c>
      <c r="G69" s="102">
        <f t="shared" ref="G69" si="27">SUM(G66:G68)</f>
        <v>3485701.6213327209</v>
      </c>
      <c r="H69" s="102">
        <f t="shared" ref="H69" si="28">SUM(H66:H68)</f>
        <v>5910509.7084399201</v>
      </c>
      <c r="I69" s="102">
        <f t="shared" ref="I69" si="29">SUM(I66:I68)</f>
        <v>50357.241005484</v>
      </c>
      <c r="J69" s="102">
        <f t="shared" ref="J69" si="30">SUM(J66:J68)</f>
        <v>100862115</v>
      </c>
      <c r="K69" s="102">
        <f>SUM(K66:K68)</f>
        <v>208904658.20953926</v>
      </c>
    </row>
    <row r="70" spans="1:11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</row>
    <row r="71" spans="1:11" ht="15.75" thickBot="1" x14ac:dyDescent="0.3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</row>
    <row r="72" spans="1:11" x14ac:dyDescent="0.25">
      <c r="A72" s="122" t="s">
        <v>45</v>
      </c>
      <c r="B72" s="86"/>
      <c r="C72" s="86"/>
      <c r="D72" s="87"/>
      <c r="E72" s="88" t="s">
        <v>3</v>
      </c>
      <c r="F72" s="89" t="s">
        <v>3</v>
      </c>
      <c r="G72" s="87"/>
      <c r="H72" s="88" t="s">
        <v>61</v>
      </c>
      <c r="I72" s="88" t="s">
        <v>5</v>
      </c>
      <c r="J72" s="122" t="s">
        <v>6</v>
      </c>
      <c r="K72" s="122" t="s">
        <v>7</v>
      </c>
    </row>
    <row r="73" spans="1:11" x14ac:dyDescent="0.25">
      <c r="A73" s="123"/>
      <c r="B73" s="90" t="s">
        <v>8</v>
      </c>
      <c r="C73" s="90" t="s">
        <v>9</v>
      </c>
      <c r="D73" s="91" t="s">
        <v>10</v>
      </c>
      <c r="E73" s="92" t="s">
        <v>11</v>
      </c>
      <c r="F73" s="93" t="s">
        <v>12</v>
      </c>
      <c r="G73" s="91" t="s">
        <v>5</v>
      </c>
      <c r="H73" s="92" t="s">
        <v>13</v>
      </c>
      <c r="I73" s="92" t="s">
        <v>14</v>
      </c>
      <c r="J73" s="123"/>
      <c r="K73" s="123"/>
    </row>
    <row r="74" spans="1:11" x14ac:dyDescent="0.25">
      <c r="A74" s="123"/>
      <c r="B74" s="90" t="s">
        <v>15</v>
      </c>
      <c r="C74" s="90" t="s">
        <v>16</v>
      </c>
      <c r="D74" s="91" t="s">
        <v>11</v>
      </c>
      <c r="E74" s="92" t="s">
        <v>17</v>
      </c>
      <c r="F74" s="93" t="s">
        <v>18</v>
      </c>
      <c r="G74" s="91" t="s">
        <v>19</v>
      </c>
      <c r="H74" s="92" t="s">
        <v>20</v>
      </c>
      <c r="I74" s="92" t="s">
        <v>21</v>
      </c>
      <c r="J74" s="123"/>
      <c r="K74" s="123"/>
    </row>
    <row r="75" spans="1:11" x14ac:dyDescent="0.25">
      <c r="A75" s="123"/>
      <c r="B75" s="90" t="s">
        <v>22</v>
      </c>
      <c r="C75" s="90" t="s">
        <v>23</v>
      </c>
      <c r="D75" s="91" t="s">
        <v>24</v>
      </c>
      <c r="E75" s="92" t="s">
        <v>25</v>
      </c>
      <c r="F75" s="93" t="s">
        <v>26</v>
      </c>
      <c r="G75" s="91" t="s">
        <v>27</v>
      </c>
      <c r="H75" s="92" t="s">
        <v>28</v>
      </c>
      <c r="I75" s="92" t="s">
        <v>11</v>
      </c>
      <c r="J75" s="123"/>
      <c r="K75" s="123"/>
    </row>
    <row r="76" spans="1:11" x14ac:dyDescent="0.25">
      <c r="A76" s="123"/>
      <c r="B76" s="90"/>
      <c r="C76" s="90"/>
      <c r="D76" s="91" t="s">
        <v>29</v>
      </c>
      <c r="E76" s="92" t="s">
        <v>30</v>
      </c>
      <c r="F76" s="93" t="s">
        <v>31</v>
      </c>
      <c r="G76" s="91" t="s">
        <v>32</v>
      </c>
      <c r="H76" s="92" t="s">
        <v>33</v>
      </c>
      <c r="I76" s="92" t="s">
        <v>24</v>
      </c>
      <c r="J76" s="123"/>
      <c r="K76" s="123"/>
    </row>
    <row r="77" spans="1:11" ht="15.75" thickBot="1" x14ac:dyDescent="0.3">
      <c r="A77" s="124"/>
      <c r="B77" s="95"/>
      <c r="C77" s="95"/>
      <c r="D77" s="112"/>
      <c r="E77" s="100"/>
      <c r="F77" s="113"/>
      <c r="G77" s="112"/>
      <c r="H77" s="100" t="s">
        <v>34</v>
      </c>
      <c r="I77" s="100" t="s">
        <v>29</v>
      </c>
      <c r="J77" s="124"/>
      <c r="K77" s="124"/>
    </row>
    <row r="78" spans="1:11" ht="15.75" thickBot="1" x14ac:dyDescent="0.3">
      <c r="A78" s="107" t="s">
        <v>58</v>
      </c>
      <c r="B78" s="108">
        <v>7191817.4815493785</v>
      </c>
      <c r="C78" s="108">
        <v>2254271.8900589999</v>
      </c>
      <c r="D78" s="109">
        <v>0</v>
      </c>
      <c r="E78" s="109">
        <v>691</v>
      </c>
      <c r="F78" s="108">
        <v>193652.71698523522</v>
      </c>
      <c r="G78" s="108">
        <v>941651.85358583648</v>
      </c>
      <c r="H78" s="108">
        <v>108221.06936787601</v>
      </c>
      <c r="I78" s="109">
        <v>0</v>
      </c>
      <c r="J78" s="108">
        <v>0</v>
      </c>
      <c r="K78" s="110">
        <f>SUM(B78:J78)</f>
        <v>10690306.011547325</v>
      </c>
    </row>
    <row r="79" spans="1:11" ht="15.75" thickBot="1" x14ac:dyDescent="0.3">
      <c r="A79" s="107" t="s">
        <v>59</v>
      </c>
      <c r="B79" s="108">
        <v>7752042.4164984412</v>
      </c>
      <c r="C79" s="108">
        <v>2387577.2904670001</v>
      </c>
      <c r="D79" s="109">
        <v>0</v>
      </c>
      <c r="E79" s="109">
        <v>562</v>
      </c>
      <c r="F79" s="108">
        <v>246901.85668271201</v>
      </c>
      <c r="G79" s="108">
        <v>293808.39872852003</v>
      </c>
      <c r="H79" s="108">
        <v>114599.982338922</v>
      </c>
      <c r="I79" s="109">
        <v>0</v>
      </c>
      <c r="J79" s="108">
        <v>1459053</v>
      </c>
      <c r="K79" s="110">
        <f t="shared" ref="K79:K80" si="31">SUM(B79:J79)</f>
        <v>12254544.944715595</v>
      </c>
    </row>
    <row r="80" spans="1:11" ht="15.75" thickBot="1" x14ac:dyDescent="0.3">
      <c r="A80" s="107" t="s">
        <v>60</v>
      </c>
      <c r="B80" s="108">
        <v>6584059.709373855</v>
      </c>
      <c r="C80" s="108">
        <v>2105660.1834664</v>
      </c>
      <c r="D80" s="109">
        <v>0</v>
      </c>
      <c r="E80" s="108">
        <v>1668.4</v>
      </c>
      <c r="F80" s="108">
        <v>173923.41352613922</v>
      </c>
      <c r="G80" s="108">
        <v>293808.39872852003</v>
      </c>
      <c r="H80" s="108">
        <v>135887.47</v>
      </c>
      <c r="I80" s="109">
        <v>0</v>
      </c>
      <c r="J80" s="108">
        <v>0</v>
      </c>
      <c r="K80" s="110">
        <f t="shared" si="31"/>
        <v>9295007.5750949141</v>
      </c>
    </row>
    <row r="81" spans="1:11" ht="15.75" thickBot="1" x14ac:dyDescent="0.3">
      <c r="A81" s="97" t="s">
        <v>62</v>
      </c>
      <c r="B81" s="102">
        <f>SUM(B78:B80)</f>
        <v>21527919.607421674</v>
      </c>
      <c r="C81" s="102">
        <f t="shared" ref="C81" si="32">SUM(C78:C80)</f>
        <v>6747509.3639923995</v>
      </c>
      <c r="D81" s="103">
        <f t="shared" ref="D81" si="33">SUM(D78:D80)</f>
        <v>0</v>
      </c>
      <c r="E81" s="102">
        <f t="shared" ref="E81" si="34">SUM(E78:E80)</f>
        <v>2921.4</v>
      </c>
      <c r="F81" s="102">
        <f t="shared" ref="F81" si="35">SUM(F78:F80)</f>
        <v>614477.98719408643</v>
      </c>
      <c r="G81" s="102">
        <f t="shared" ref="G81" si="36">SUM(G78:G80)</f>
        <v>1529268.6510428768</v>
      </c>
      <c r="H81" s="102">
        <f t="shared" ref="H81" si="37">SUM(H78:H80)</f>
        <v>358708.521706798</v>
      </c>
      <c r="I81" s="103">
        <f t="shared" ref="I81" si="38">SUM(I78:I80)</f>
        <v>0</v>
      </c>
      <c r="J81" s="102">
        <f t="shared" ref="J81" si="39">SUM(J78:J80)</f>
        <v>1459053</v>
      </c>
      <c r="K81" s="102">
        <f>SUM(K78:K80)</f>
        <v>32239858.531357832</v>
      </c>
    </row>
  </sheetData>
  <mergeCells count="18">
    <mergeCell ref="A36:A41"/>
    <mergeCell ref="J36:J41"/>
    <mergeCell ref="K36:K41"/>
    <mergeCell ref="A48:A53"/>
    <mergeCell ref="J48:J53"/>
    <mergeCell ref="K48:K53"/>
    <mergeCell ref="A60:A65"/>
    <mergeCell ref="J60:J65"/>
    <mergeCell ref="K60:K65"/>
    <mergeCell ref="A72:A77"/>
    <mergeCell ref="J72:J77"/>
    <mergeCell ref="K72:K77"/>
    <mergeCell ref="A9:A14"/>
    <mergeCell ref="J9:J14"/>
    <mergeCell ref="K9:K14"/>
    <mergeCell ref="A24:A29"/>
    <mergeCell ref="J24:J29"/>
    <mergeCell ref="K24:K29"/>
  </mergeCells>
  <pageMargins left="0.31496062992125984" right="0.23622047244094491" top="0.51181102362204722" bottom="0.39370078740157483" header="0.31496062992125984" footer="0.31496062992125984"/>
  <pageSetup scale="75" orientation="portrait" r:id="rId1"/>
  <drawing r:id="rId2"/>
  <legacyDrawing r:id="rId3"/>
  <oleObjects>
    <mc:AlternateContent xmlns:mc="http://schemas.openxmlformats.org/markup-compatibility/2006">
      <mc:Choice Requires="x14">
        <oleObject progId="MSDraw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MSDraw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4147-0E57-42C0-A423-8305B8DB0DA7}">
  <sheetPr>
    <pageSetUpPr fitToPage="1"/>
  </sheetPr>
  <dimension ref="A9:L35"/>
  <sheetViews>
    <sheetView workbookViewId="0">
      <selection activeCell="A9" sqref="A9:C9"/>
    </sheetView>
  </sheetViews>
  <sheetFormatPr baseColWidth="10" defaultRowHeight="15" x14ac:dyDescent="0.25"/>
  <cols>
    <col min="2" max="2" width="15.85546875" bestFit="1" customWidth="1"/>
    <col min="12" max="12" width="13" customWidth="1"/>
  </cols>
  <sheetData>
    <row r="9" spans="1:12" ht="15.75" x14ac:dyDescent="0.25">
      <c r="A9" s="125" t="s">
        <v>63</v>
      </c>
      <c r="B9" s="125"/>
      <c r="C9" s="125"/>
    </row>
    <row r="11" spans="1:12" ht="15.75" thickBot="1" x14ac:dyDescent="0.3"/>
    <row r="12" spans="1:12" x14ac:dyDescent="0.25">
      <c r="B12" s="126" t="s">
        <v>44</v>
      </c>
      <c r="C12" s="59"/>
      <c r="D12" s="56"/>
      <c r="E12" s="57"/>
      <c r="F12" s="58" t="s">
        <v>3</v>
      </c>
      <c r="G12" s="59" t="s">
        <v>3</v>
      </c>
      <c r="H12" s="57"/>
      <c r="I12" s="58" t="s">
        <v>61</v>
      </c>
      <c r="J12" s="58" t="s">
        <v>5</v>
      </c>
      <c r="K12" s="126" t="s">
        <v>6</v>
      </c>
      <c r="L12" s="126" t="s">
        <v>7</v>
      </c>
    </row>
    <row r="13" spans="1:12" x14ac:dyDescent="0.25">
      <c r="B13" s="127"/>
      <c r="C13" s="55" t="s">
        <v>8</v>
      </c>
      <c r="D13" s="60" t="s">
        <v>9</v>
      </c>
      <c r="E13" s="61" t="s">
        <v>10</v>
      </c>
      <c r="F13" s="62" t="s">
        <v>11</v>
      </c>
      <c r="G13" s="55" t="s">
        <v>12</v>
      </c>
      <c r="H13" s="61" t="s">
        <v>5</v>
      </c>
      <c r="I13" s="62" t="s">
        <v>13</v>
      </c>
      <c r="J13" s="62" t="s">
        <v>14</v>
      </c>
      <c r="K13" s="127"/>
      <c r="L13" s="127"/>
    </row>
    <row r="14" spans="1:12" x14ac:dyDescent="0.25">
      <c r="B14" s="127"/>
      <c r="C14" s="55" t="s">
        <v>15</v>
      </c>
      <c r="D14" s="60" t="s">
        <v>16</v>
      </c>
      <c r="E14" s="61" t="s">
        <v>11</v>
      </c>
      <c r="F14" s="62" t="s">
        <v>17</v>
      </c>
      <c r="G14" s="55" t="s">
        <v>18</v>
      </c>
      <c r="H14" s="61" t="s">
        <v>19</v>
      </c>
      <c r="I14" s="62" t="s">
        <v>20</v>
      </c>
      <c r="J14" s="62" t="s">
        <v>21</v>
      </c>
      <c r="K14" s="127"/>
      <c r="L14" s="127"/>
    </row>
    <row r="15" spans="1:12" x14ac:dyDescent="0.25">
      <c r="B15" s="127"/>
      <c r="C15" s="55" t="s">
        <v>22</v>
      </c>
      <c r="D15" s="60" t="s">
        <v>23</v>
      </c>
      <c r="E15" s="61" t="s">
        <v>24</v>
      </c>
      <c r="F15" s="62" t="s">
        <v>25</v>
      </c>
      <c r="G15" s="55" t="s">
        <v>26</v>
      </c>
      <c r="H15" s="61" t="s">
        <v>27</v>
      </c>
      <c r="I15" s="62" t="s">
        <v>28</v>
      </c>
      <c r="J15" s="62" t="s">
        <v>11</v>
      </c>
      <c r="K15" s="127"/>
      <c r="L15" s="127"/>
    </row>
    <row r="16" spans="1:12" x14ac:dyDescent="0.25">
      <c r="B16" s="127"/>
      <c r="C16" s="29"/>
      <c r="D16" s="60"/>
      <c r="E16" s="61" t="s">
        <v>29</v>
      </c>
      <c r="F16" s="62" t="s">
        <v>30</v>
      </c>
      <c r="G16" s="55" t="s">
        <v>31</v>
      </c>
      <c r="H16" s="61" t="s">
        <v>32</v>
      </c>
      <c r="I16" s="62" t="s">
        <v>33</v>
      </c>
      <c r="J16" s="62" t="s">
        <v>24</v>
      </c>
      <c r="K16" s="127"/>
      <c r="L16" s="127"/>
    </row>
    <row r="17" spans="2:12" ht="15.75" thickBot="1" x14ac:dyDescent="0.3">
      <c r="B17" s="128"/>
      <c r="C17" s="73"/>
      <c r="D17" s="64"/>
      <c r="E17" s="71"/>
      <c r="F17" s="66"/>
      <c r="G17" s="73"/>
      <c r="H17" s="71"/>
      <c r="I17" s="66" t="s">
        <v>34</v>
      </c>
      <c r="J17" s="66" t="s">
        <v>29</v>
      </c>
      <c r="K17" s="128"/>
      <c r="L17" s="127"/>
    </row>
    <row r="18" spans="2:12" ht="15.75" thickBot="1" x14ac:dyDescent="0.3">
      <c r="B18" s="67" t="s">
        <v>58</v>
      </c>
      <c r="C18" s="68">
        <v>26974199</v>
      </c>
      <c r="D18" s="68">
        <v>5138220</v>
      </c>
      <c r="E18" s="68">
        <v>57291</v>
      </c>
      <c r="F18" s="68">
        <v>4599</v>
      </c>
      <c r="G18" s="68">
        <v>726329</v>
      </c>
      <c r="H18" s="68">
        <v>2146331</v>
      </c>
      <c r="I18" s="68">
        <v>1783181</v>
      </c>
      <c r="J18" s="68">
        <v>16786</v>
      </c>
      <c r="K18" s="81">
        <v>62799380</v>
      </c>
      <c r="L18" s="82">
        <v>99646317</v>
      </c>
    </row>
    <row r="19" spans="2:12" ht="15.75" thickBot="1" x14ac:dyDescent="0.3">
      <c r="B19" s="67" t="s">
        <v>59</v>
      </c>
      <c r="C19" s="68">
        <v>29075423</v>
      </c>
      <c r="D19" s="68">
        <v>5442067</v>
      </c>
      <c r="E19" s="68">
        <v>57868</v>
      </c>
      <c r="F19" s="68">
        <v>5995</v>
      </c>
      <c r="G19" s="68">
        <v>926050</v>
      </c>
      <c r="H19" s="68">
        <v>669685</v>
      </c>
      <c r="I19" s="68">
        <v>1888288</v>
      </c>
      <c r="J19" s="68">
        <v>16786</v>
      </c>
      <c r="K19" s="77">
        <v>12033096</v>
      </c>
      <c r="L19" s="70">
        <v>50115257</v>
      </c>
    </row>
    <row r="20" spans="2:12" ht="15.75" thickBot="1" x14ac:dyDescent="0.3">
      <c r="B20" s="67" t="s">
        <v>60</v>
      </c>
      <c r="C20" s="68">
        <v>24694694</v>
      </c>
      <c r="D20" s="68">
        <v>4799486</v>
      </c>
      <c r="E20" s="68">
        <v>38207</v>
      </c>
      <c r="F20" s="68">
        <v>3216</v>
      </c>
      <c r="G20" s="68">
        <v>652331</v>
      </c>
      <c r="H20" s="68">
        <v>669685</v>
      </c>
      <c r="I20" s="68">
        <v>2239040</v>
      </c>
      <c r="J20" s="68">
        <v>16786</v>
      </c>
      <c r="K20" s="77">
        <v>26029639</v>
      </c>
      <c r="L20" s="70">
        <v>59143084</v>
      </c>
    </row>
    <row r="21" spans="2:12" ht="15.75" thickBot="1" x14ac:dyDescent="0.3">
      <c r="B21" s="65" t="s">
        <v>62</v>
      </c>
      <c r="C21" s="72">
        <v>80744316</v>
      </c>
      <c r="D21" s="72">
        <v>15379773</v>
      </c>
      <c r="E21" s="72">
        <v>153366</v>
      </c>
      <c r="F21" s="72">
        <v>13810</v>
      </c>
      <c r="G21" s="72">
        <v>2304710</v>
      </c>
      <c r="H21" s="72">
        <v>3485702</v>
      </c>
      <c r="I21" s="72">
        <v>5910510</v>
      </c>
      <c r="J21" s="72">
        <v>50357</v>
      </c>
      <c r="K21" s="78">
        <v>100862115</v>
      </c>
      <c r="L21" s="83">
        <v>208904658</v>
      </c>
    </row>
    <row r="22" spans="2:12" x14ac:dyDescent="0.2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79"/>
    </row>
    <row r="23" spans="2:12" ht="15.75" thickBot="1" x14ac:dyDescent="0.3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80"/>
    </row>
    <row r="24" spans="2:12" x14ac:dyDescent="0.25">
      <c r="B24" s="126" t="s">
        <v>45</v>
      </c>
      <c r="C24" s="59"/>
      <c r="D24" s="56"/>
      <c r="E24" s="57"/>
      <c r="F24" s="58" t="s">
        <v>3</v>
      </c>
      <c r="G24" s="59" t="s">
        <v>3</v>
      </c>
      <c r="H24" s="57"/>
      <c r="I24" s="58" t="s">
        <v>61</v>
      </c>
      <c r="J24" s="58" t="s">
        <v>5</v>
      </c>
      <c r="K24" s="126" t="s">
        <v>6</v>
      </c>
      <c r="L24" s="126" t="s">
        <v>7</v>
      </c>
    </row>
    <row r="25" spans="2:12" x14ac:dyDescent="0.25">
      <c r="B25" s="127"/>
      <c r="C25" s="55" t="s">
        <v>8</v>
      </c>
      <c r="D25" s="60" t="s">
        <v>9</v>
      </c>
      <c r="E25" s="61" t="s">
        <v>10</v>
      </c>
      <c r="F25" s="62" t="s">
        <v>11</v>
      </c>
      <c r="G25" s="55" t="s">
        <v>12</v>
      </c>
      <c r="H25" s="61" t="s">
        <v>5</v>
      </c>
      <c r="I25" s="62" t="s">
        <v>13</v>
      </c>
      <c r="J25" s="62" t="s">
        <v>14</v>
      </c>
      <c r="K25" s="127"/>
      <c r="L25" s="127"/>
    </row>
    <row r="26" spans="2:12" x14ac:dyDescent="0.25">
      <c r="B26" s="127"/>
      <c r="C26" s="55" t="s">
        <v>15</v>
      </c>
      <c r="D26" s="60" t="s">
        <v>16</v>
      </c>
      <c r="E26" s="61" t="s">
        <v>11</v>
      </c>
      <c r="F26" s="62" t="s">
        <v>17</v>
      </c>
      <c r="G26" s="55" t="s">
        <v>18</v>
      </c>
      <c r="H26" s="61" t="s">
        <v>19</v>
      </c>
      <c r="I26" s="62" t="s">
        <v>20</v>
      </c>
      <c r="J26" s="62" t="s">
        <v>21</v>
      </c>
      <c r="K26" s="127"/>
      <c r="L26" s="127"/>
    </row>
    <row r="27" spans="2:12" x14ac:dyDescent="0.25">
      <c r="B27" s="127"/>
      <c r="C27" s="55" t="s">
        <v>22</v>
      </c>
      <c r="D27" s="60" t="s">
        <v>23</v>
      </c>
      <c r="E27" s="61" t="s">
        <v>24</v>
      </c>
      <c r="F27" s="62" t="s">
        <v>25</v>
      </c>
      <c r="G27" s="55" t="s">
        <v>26</v>
      </c>
      <c r="H27" s="61" t="s">
        <v>27</v>
      </c>
      <c r="I27" s="62" t="s">
        <v>28</v>
      </c>
      <c r="J27" s="62" t="s">
        <v>11</v>
      </c>
      <c r="K27" s="127"/>
      <c r="L27" s="127"/>
    </row>
    <row r="28" spans="2:12" x14ac:dyDescent="0.25">
      <c r="B28" s="127"/>
      <c r="C28" s="55"/>
      <c r="D28" s="60"/>
      <c r="E28" s="61" t="s">
        <v>29</v>
      </c>
      <c r="F28" s="62" t="s">
        <v>30</v>
      </c>
      <c r="G28" s="55" t="s">
        <v>31</v>
      </c>
      <c r="H28" s="61" t="s">
        <v>32</v>
      </c>
      <c r="I28" s="62" t="s">
        <v>33</v>
      </c>
      <c r="J28" s="62" t="s">
        <v>24</v>
      </c>
      <c r="K28" s="127"/>
      <c r="L28" s="127"/>
    </row>
    <row r="29" spans="2:12" ht="15.75" thickBot="1" x14ac:dyDescent="0.3">
      <c r="B29" s="128"/>
      <c r="C29" s="73"/>
      <c r="D29" s="64"/>
      <c r="E29" s="71"/>
      <c r="F29" s="66"/>
      <c r="G29" s="73"/>
      <c r="H29" s="71"/>
      <c r="I29" s="66" t="s">
        <v>34</v>
      </c>
      <c r="J29" s="66" t="s">
        <v>29</v>
      </c>
      <c r="K29" s="128"/>
      <c r="L29" s="128"/>
    </row>
    <row r="30" spans="2:12" ht="15.75" thickBot="1" x14ac:dyDescent="0.3">
      <c r="B30" s="67" t="s">
        <v>58</v>
      </c>
      <c r="C30" s="68">
        <v>7191817</v>
      </c>
      <c r="D30" s="68">
        <v>2254272</v>
      </c>
      <c r="E30" s="69">
        <v>0</v>
      </c>
      <c r="F30" s="69">
        <v>691</v>
      </c>
      <c r="G30" s="68">
        <v>193653</v>
      </c>
      <c r="H30" s="68">
        <v>941652</v>
      </c>
      <c r="I30" s="68">
        <v>108221</v>
      </c>
      <c r="J30" s="69">
        <v>0</v>
      </c>
      <c r="K30" s="81">
        <v>0</v>
      </c>
      <c r="L30" s="82">
        <v>10690306</v>
      </c>
    </row>
    <row r="31" spans="2:12" ht="15.75" thickBot="1" x14ac:dyDescent="0.3">
      <c r="B31" s="67" t="s">
        <v>59</v>
      </c>
      <c r="C31" s="68">
        <v>7752042</v>
      </c>
      <c r="D31" s="68">
        <v>2387577</v>
      </c>
      <c r="E31" s="69">
        <v>0</v>
      </c>
      <c r="F31" s="69">
        <v>562</v>
      </c>
      <c r="G31" s="68">
        <v>246902</v>
      </c>
      <c r="H31" s="68">
        <v>293808</v>
      </c>
      <c r="I31" s="68">
        <v>114600</v>
      </c>
      <c r="J31" s="69">
        <v>0</v>
      </c>
      <c r="K31" s="77">
        <v>1459053</v>
      </c>
      <c r="L31" s="70">
        <v>12254545</v>
      </c>
    </row>
    <row r="32" spans="2:12" ht="15.75" thickBot="1" x14ac:dyDescent="0.3">
      <c r="B32" s="67" t="s">
        <v>60</v>
      </c>
      <c r="C32" s="68">
        <v>6584060</v>
      </c>
      <c r="D32" s="68">
        <v>2105660</v>
      </c>
      <c r="E32" s="69">
        <v>0</v>
      </c>
      <c r="F32" s="68">
        <v>1668</v>
      </c>
      <c r="G32" s="68">
        <v>173923</v>
      </c>
      <c r="H32" s="68">
        <v>293808</v>
      </c>
      <c r="I32" s="68">
        <v>135887</v>
      </c>
      <c r="J32" s="69">
        <v>0</v>
      </c>
      <c r="K32" s="77">
        <v>0</v>
      </c>
      <c r="L32" s="70">
        <v>9295008</v>
      </c>
    </row>
    <row r="33" spans="2:12" ht="15.75" thickBot="1" x14ac:dyDescent="0.3">
      <c r="B33" s="65" t="s">
        <v>62</v>
      </c>
      <c r="C33" s="72">
        <v>21527920</v>
      </c>
      <c r="D33" s="72">
        <v>6747509</v>
      </c>
      <c r="E33" s="74">
        <v>0</v>
      </c>
      <c r="F33" s="72">
        <v>2921</v>
      </c>
      <c r="G33" s="72">
        <v>614478</v>
      </c>
      <c r="H33" s="72">
        <v>1529269</v>
      </c>
      <c r="I33" s="72">
        <v>358709</v>
      </c>
      <c r="J33" s="74">
        <v>0</v>
      </c>
      <c r="K33" s="78">
        <v>1459053</v>
      </c>
      <c r="L33" s="83">
        <v>32239859</v>
      </c>
    </row>
    <row r="34" spans="2:12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15.75" x14ac:dyDescent="0.25">
      <c r="B35" s="76"/>
    </row>
  </sheetData>
  <mergeCells count="7">
    <mergeCell ref="A9:C9"/>
    <mergeCell ref="B12:B17"/>
    <mergeCell ref="L24:L29"/>
    <mergeCell ref="K24:K29"/>
    <mergeCell ref="K12:K17"/>
    <mergeCell ref="L12:L17"/>
    <mergeCell ref="B24:B29"/>
  </mergeCells>
  <pageMargins left="0.31496062992125984" right="0.44" top="0.74803149606299213" bottom="0.74803149606299213" header="0.31496062992125984" footer="0.31496062992125984"/>
  <pageSetup scale="68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Draw" shapeId="4097" r:id="rId4">
          <objectPr defaultSize="0" autoPict="0" r:id="rId5">
            <anchor moveWithCells="1" sizeWithCells="1">
              <from>
                <xdr:col>0</xdr:col>
                <xdr:colOff>638175</xdr:colOff>
                <xdr:row>0</xdr:row>
                <xdr:rowOff>133350</xdr:rowOff>
              </from>
              <to>
                <xdr:col>2</xdr:col>
                <xdr:colOff>152400</xdr:colOff>
                <xdr:row>7</xdr:row>
                <xdr:rowOff>9525</xdr:rowOff>
              </to>
            </anchor>
          </objectPr>
        </oleObject>
      </mc:Choice>
      <mc:Fallback>
        <oleObject progId="MSDraw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2"/>
  <sheetViews>
    <sheetView view="pageBreakPreview" zoomScale="85" zoomScaleNormal="100" zoomScaleSheetLayoutView="85" workbookViewId="0">
      <selection activeCell="B30" sqref="B30"/>
    </sheetView>
  </sheetViews>
  <sheetFormatPr baseColWidth="10" defaultRowHeight="15" x14ac:dyDescent="0.25"/>
  <cols>
    <col min="2" max="2" width="15.42578125" bestFit="1" customWidth="1"/>
    <col min="8" max="8" width="13.42578125" bestFit="1" customWidth="1"/>
    <col min="9" max="9" width="14.140625" bestFit="1" customWidth="1"/>
  </cols>
  <sheetData>
    <row r="2" spans="1:11" x14ac:dyDescent="0.25">
      <c r="A2" s="129" t="s">
        <v>46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5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5.75" thickBot="1" x14ac:dyDescent="0.3">
      <c r="A4" s="131" t="s">
        <v>55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.75" thickTop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32" t="s">
        <v>47</v>
      </c>
      <c r="B6" s="26"/>
      <c r="C6" s="2"/>
      <c r="D6" s="3"/>
      <c r="E6" s="4" t="s">
        <v>3</v>
      </c>
      <c r="F6" s="2" t="s">
        <v>3</v>
      </c>
      <c r="G6" s="3"/>
      <c r="H6" s="4" t="s">
        <v>4</v>
      </c>
      <c r="I6" s="3" t="s">
        <v>5</v>
      </c>
      <c r="J6" s="135" t="s">
        <v>6</v>
      </c>
      <c r="K6" s="135" t="s">
        <v>7</v>
      </c>
    </row>
    <row r="7" spans="1:11" x14ac:dyDescent="0.25">
      <c r="A7" s="133"/>
      <c r="B7" s="27" t="s">
        <v>8</v>
      </c>
      <c r="C7" s="5" t="s">
        <v>9</v>
      </c>
      <c r="D7" s="6" t="s">
        <v>10</v>
      </c>
      <c r="E7" s="7" t="s">
        <v>11</v>
      </c>
      <c r="F7" s="5" t="s">
        <v>12</v>
      </c>
      <c r="G7" s="6" t="s">
        <v>5</v>
      </c>
      <c r="H7" s="7" t="s">
        <v>13</v>
      </c>
      <c r="I7" s="6" t="s">
        <v>14</v>
      </c>
      <c r="J7" s="136"/>
      <c r="K7" s="136"/>
    </row>
    <row r="8" spans="1:11" x14ac:dyDescent="0.25">
      <c r="A8" s="133"/>
      <c r="B8" s="27" t="s">
        <v>15</v>
      </c>
      <c r="C8" s="5" t="s">
        <v>16</v>
      </c>
      <c r="D8" s="6" t="s">
        <v>11</v>
      </c>
      <c r="E8" s="7" t="s">
        <v>17</v>
      </c>
      <c r="F8" s="5" t="s">
        <v>18</v>
      </c>
      <c r="G8" s="6" t="s">
        <v>19</v>
      </c>
      <c r="H8" s="7" t="s">
        <v>20</v>
      </c>
      <c r="I8" s="6" t="s">
        <v>21</v>
      </c>
      <c r="J8" s="136"/>
      <c r="K8" s="136"/>
    </row>
    <row r="9" spans="1:11" x14ac:dyDescent="0.25">
      <c r="A9" s="133"/>
      <c r="B9" s="27" t="s">
        <v>22</v>
      </c>
      <c r="C9" s="5" t="s">
        <v>23</v>
      </c>
      <c r="D9" s="6" t="s">
        <v>24</v>
      </c>
      <c r="E9" s="7" t="s">
        <v>25</v>
      </c>
      <c r="F9" s="5" t="s">
        <v>26</v>
      </c>
      <c r="G9" s="6" t="s">
        <v>27</v>
      </c>
      <c r="H9" s="7" t="s">
        <v>28</v>
      </c>
      <c r="I9" s="6" t="s">
        <v>11</v>
      </c>
      <c r="J9" s="136"/>
      <c r="K9" s="136"/>
    </row>
    <row r="10" spans="1:11" x14ac:dyDescent="0.25">
      <c r="A10" s="133"/>
      <c r="B10" s="27"/>
      <c r="C10" s="8"/>
      <c r="D10" s="6" t="s">
        <v>29</v>
      </c>
      <c r="E10" s="7" t="s">
        <v>30</v>
      </c>
      <c r="F10" s="5" t="s">
        <v>31</v>
      </c>
      <c r="G10" s="6" t="s">
        <v>32</v>
      </c>
      <c r="H10" s="7" t="s">
        <v>33</v>
      </c>
      <c r="I10" s="6" t="s">
        <v>24</v>
      </c>
      <c r="J10" s="136"/>
      <c r="K10" s="136"/>
    </row>
    <row r="11" spans="1:11" x14ac:dyDescent="0.25">
      <c r="A11" s="134"/>
      <c r="B11" s="28"/>
      <c r="C11" s="9"/>
      <c r="D11" s="10"/>
      <c r="E11" s="11"/>
      <c r="F11" s="9"/>
      <c r="G11" s="10"/>
      <c r="H11" s="12" t="s">
        <v>34</v>
      </c>
      <c r="I11" s="13" t="s">
        <v>29</v>
      </c>
      <c r="J11" s="137"/>
      <c r="K11" s="137"/>
    </row>
    <row r="12" spans="1:11" x14ac:dyDescent="0.25">
      <c r="A12" s="14" t="s">
        <v>48</v>
      </c>
      <c r="B12" s="15">
        <v>20324178.644300286</v>
      </c>
      <c r="C12" s="15">
        <v>4481421.3912541503</v>
      </c>
      <c r="D12" s="15">
        <v>1069664.98</v>
      </c>
      <c r="E12" s="15">
        <v>7988.2</v>
      </c>
      <c r="F12" s="15">
        <v>547265.33662171359</v>
      </c>
      <c r="G12" s="15">
        <v>1871974.1741814655</v>
      </c>
      <c r="H12" s="15">
        <v>1888477.995347352</v>
      </c>
      <c r="I12" s="15">
        <v>175130.452998172</v>
      </c>
      <c r="J12" s="15">
        <v>0</v>
      </c>
      <c r="K12" s="15">
        <f>SUM(B12:J12)</f>
        <v>30366101.174703136</v>
      </c>
    </row>
    <row r="13" spans="1:11" x14ac:dyDescent="0.25">
      <c r="A13" s="14" t="s">
        <v>49</v>
      </c>
      <c r="B13" s="15">
        <v>11299397.32534028</v>
      </c>
      <c r="C13" s="15">
        <v>2687371.6510273498</v>
      </c>
      <c r="D13" s="15">
        <v>0</v>
      </c>
      <c r="E13" s="15">
        <v>1751.48</v>
      </c>
      <c r="F13" s="15">
        <v>304256.74705477041</v>
      </c>
      <c r="G13" s="15">
        <v>1122565.786151777</v>
      </c>
      <c r="H13" s="15">
        <v>452303.51967526408</v>
      </c>
      <c r="I13" s="15">
        <v>0</v>
      </c>
      <c r="J13" s="15">
        <v>0</v>
      </c>
      <c r="K13" s="15">
        <f t="shared" ref="K13:K16" si="0">SUM(B13:J13)</f>
        <v>15867646.509249443</v>
      </c>
    </row>
    <row r="14" spans="1:11" x14ac:dyDescent="0.25">
      <c r="A14" s="14" t="s">
        <v>50</v>
      </c>
      <c r="B14" s="15">
        <v>10906503.93255611</v>
      </c>
      <c r="C14" s="15">
        <v>2590779.6254591998</v>
      </c>
      <c r="D14" s="15">
        <v>0</v>
      </c>
      <c r="E14" s="15">
        <v>365.4</v>
      </c>
      <c r="F14" s="15">
        <v>293677.3805464576</v>
      </c>
      <c r="G14" s="15">
        <v>1082217.476651507</v>
      </c>
      <c r="H14" s="15">
        <v>389904.44807846803</v>
      </c>
      <c r="I14" s="15">
        <v>0</v>
      </c>
      <c r="J14" s="15">
        <v>0</v>
      </c>
      <c r="K14" s="15">
        <f t="shared" si="0"/>
        <v>15263448.263291743</v>
      </c>
    </row>
    <row r="15" spans="1:11" x14ac:dyDescent="0.25">
      <c r="A15" s="14" t="s">
        <v>51</v>
      </c>
      <c r="B15" s="15">
        <v>26974198.796253949</v>
      </c>
      <c r="C15" s="15">
        <v>5138220.2706796499</v>
      </c>
      <c r="D15" s="15">
        <v>57290.8</v>
      </c>
      <c r="E15" s="15">
        <v>4599.3900000000003</v>
      </c>
      <c r="F15" s="15">
        <v>726329.17879182321</v>
      </c>
      <c r="G15" s="15">
        <v>2146331.4444697164</v>
      </c>
      <c r="H15" s="15">
        <v>1783181.3675310402</v>
      </c>
      <c r="I15" s="15">
        <v>16785.747001828</v>
      </c>
      <c r="J15" s="15">
        <v>62799380</v>
      </c>
      <c r="K15" s="15">
        <f t="shared" si="0"/>
        <v>99646316.994727999</v>
      </c>
    </row>
    <row r="16" spans="1:11" x14ac:dyDescent="0.25">
      <c r="A16" s="14" t="s">
        <v>52</v>
      </c>
      <c r="B16" s="15">
        <v>7191817.4815493785</v>
      </c>
      <c r="C16" s="15">
        <v>2254271.8900589999</v>
      </c>
      <c r="D16" s="15">
        <v>0</v>
      </c>
      <c r="E16" s="15">
        <v>690.61</v>
      </c>
      <c r="F16" s="15">
        <v>193652.71698523522</v>
      </c>
      <c r="G16" s="15">
        <v>941651.85358583648</v>
      </c>
      <c r="H16" s="15">
        <v>108221.06936787601</v>
      </c>
      <c r="I16" s="15">
        <v>0</v>
      </c>
      <c r="J16" s="15">
        <v>0</v>
      </c>
      <c r="K16" s="15">
        <f t="shared" si="0"/>
        <v>10690305.621547325</v>
      </c>
    </row>
    <row r="17" spans="1:11" x14ac:dyDescent="0.25">
      <c r="A17" s="16" t="s">
        <v>40</v>
      </c>
      <c r="B17" s="17">
        <f>SUM(B12:B16)</f>
        <v>76696096.180000007</v>
      </c>
      <c r="C17" s="17">
        <f t="shared" ref="C17:J17" si="1">SUM(C12:C16)</f>
        <v>17152064.82847935</v>
      </c>
      <c r="D17" s="17">
        <f t="shared" si="1"/>
        <v>1126955.78</v>
      </c>
      <c r="E17" s="17">
        <f t="shared" si="1"/>
        <v>15395.080000000002</v>
      </c>
      <c r="F17" s="17">
        <f t="shared" si="1"/>
        <v>2065181.36</v>
      </c>
      <c r="G17" s="17">
        <f t="shared" si="1"/>
        <v>7164740.7350403024</v>
      </c>
      <c r="H17" s="17">
        <f t="shared" si="1"/>
        <v>4622088.4000000004</v>
      </c>
      <c r="I17" s="17">
        <f t="shared" si="1"/>
        <v>191916.2</v>
      </c>
      <c r="J17" s="17">
        <f t="shared" si="1"/>
        <v>62799380</v>
      </c>
      <c r="K17" s="17">
        <f>SUM(K12:K16)</f>
        <v>171833818.56351963</v>
      </c>
    </row>
    <row r="20" spans="1:11" x14ac:dyDescent="0.25">
      <c r="A20" s="129" t="s">
        <v>46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8"/>
    </row>
    <row r="21" spans="1:11" x14ac:dyDescent="0.25">
      <c r="A21" s="130" t="s">
        <v>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9"/>
    </row>
    <row r="22" spans="1:11" ht="15.75" thickBot="1" x14ac:dyDescent="0.3">
      <c r="A22" s="131" t="s">
        <v>56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20"/>
    </row>
    <row r="23" spans="1:11" ht="15.75" thickTop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x14ac:dyDescent="0.25">
      <c r="A24" s="132" t="s">
        <v>53</v>
      </c>
      <c r="B24" s="26"/>
      <c r="C24" s="2"/>
      <c r="D24" s="3"/>
      <c r="E24" s="4" t="s">
        <v>3</v>
      </c>
      <c r="F24" s="2" t="s">
        <v>3</v>
      </c>
      <c r="G24" s="3"/>
      <c r="H24" s="4" t="s">
        <v>4</v>
      </c>
      <c r="I24" s="3" t="s">
        <v>5</v>
      </c>
      <c r="J24" s="135" t="s">
        <v>6</v>
      </c>
      <c r="K24" s="135" t="s">
        <v>7</v>
      </c>
    </row>
    <row r="25" spans="1:11" x14ac:dyDescent="0.25">
      <c r="A25" s="133"/>
      <c r="B25" s="27" t="s">
        <v>8</v>
      </c>
      <c r="C25" s="5" t="s">
        <v>9</v>
      </c>
      <c r="D25" s="6" t="s">
        <v>10</v>
      </c>
      <c r="E25" s="7" t="s">
        <v>11</v>
      </c>
      <c r="F25" s="5" t="s">
        <v>12</v>
      </c>
      <c r="G25" s="6" t="s">
        <v>5</v>
      </c>
      <c r="H25" s="7" t="s">
        <v>13</v>
      </c>
      <c r="I25" s="6" t="s">
        <v>14</v>
      </c>
      <c r="J25" s="136"/>
      <c r="K25" s="136"/>
    </row>
    <row r="26" spans="1:11" x14ac:dyDescent="0.25">
      <c r="A26" s="133"/>
      <c r="B26" s="27" t="s">
        <v>15</v>
      </c>
      <c r="C26" s="5" t="s">
        <v>16</v>
      </c>
      <c r="D26" s="6" t="s">
        <v>11</v>
      </c>
      <c r="E26" s="7" t="s">
        <v>17</v>
      </c>
      <c r="F26" s="5" t="s">
        <v>18</v>
      </c>
      <c r="G26" s="6" t="s">
        <v>19</v>
      </c>
      <c r="H26" s="7" t="s">
        <v>20</v>
      </c>
      <c r="I26" s="6" t="s">
        <v>21</v>
      </c>
      <c r="J26" s="136"/>
      <c r="K26" s="136"/>
    </row>
    <row r="27" spans="1:11" x14ac:dyDescent="0.25">
      <c r="A27" s="133"/>
      <c r="B27" s="27" t="s">
        <v>22</v>
      </c>
      <c r="C27" s="5" t="s">
        <v>23</v>
      </c>
      <c r="D27" s="6" t="s">
        <v>24</v>
      </c>
      <c r="E27" s="7" t="s">
        <v>25</v>
      </c>
      <c r="F27" s="5" t="s">
        <v>26</v>
      </c>
      <c r="G27" s="6" t="s">
        <v>27</v>
      </c>
      <c r="H27" s="7" t="s">
        <v>28</v>
      </c>
      <c r="I27" s="6" t="s">
        <v>11</v>
      </c>
      <c r="J27" s="136"/>
      <c r="K27" s="136"/>
    </row>
    <row r="28" spans="1:11" x14ac:dyDescent="0.25">
      <c r="A28" s="133"/>
      <c r="B28" s="27"/>
      <c r="C28" s="8"/>
      <c r="D28" s="6" t="s">
        <v>29</v>
      </c>
      <c r="E28" s="7" t="s">
        <v>30</v>
      </c>
      <c r="F28" s="5" t="s">
        <v>31</v>
      </c>
      <c r="G28" s="6" t="s">
        <v>32</v>
      </c>
      <c r="H28" s="7" t="s">
        <v>33</v>
      </c>
      <c r="I28" s="6" t="s">
        <v>24</v>
      </c>
      <c r="J28" s="136"/>
      <c r="K28" s="136"/>
    </row>
    <row r="29" spans="1:11" x14ac:dyDescent="0.25">
      <c r="A29" s="134"/>
      <c r="B29" s="28"/>
      <c r="C29" s="9"/>
      <c r="D29" s="10"/>
      <c r="E29" s="11"/>
      <c r="F29" s="9"/>
      <c r="G29" s="10"/>
      <c r="H29" s="12" t="s">
        <v>34</v>
      </c>
      <c r="I29" s="13" t="s">
        <v>29</v>
      </c>
      <c r="J29" s="137"/>
      <c r="K29" s="137"/>
    </row>
    <row r="30" spans="1:11" x14ac:dyDescent="0.25">
      <c r="A30" s="14" t="s">
        <v>35</v>
      </c>
      <c r="B30" s="23">
        <v>21907382.290403288</v>
      </c>
      <c r="C30" s="23">
        <v>4746428.3212489504</v>
      </c>
      <c r="D30" s="23">
        <v>805618.64</v>
      </c>
      <c r="E30" s="23">
        <v>8576.98</v>
      </c>
      <c r="F30" s="23">
        <v>697748.16389636602</v>
      </c>
      <c r="G30" s="23">
        <v>584081.82650836208</v>
      </c>
      <c r="H30" s="23">
        <v>1999791.2252980438</v>
      </c>
      <c r="I30" s="23">
        <v>175130.452998172</v>
      </c>
      <c r="J30" s="23">
        <v>8519202</v>
      </c>
      <c r="K30" s="23">
        <f t="shared" ref="K30:K35" si="2">SUM(B30:J30)</f>
        <v>39443959.900353186</v>
      </c>
    </row>
    <row r="31" spans="1:11" x14ac:dyDescent="0.25">
      <c r="A31" s="14" t="s">
        <v>36</v>
      </c>
      <c r="B31" s="23">
        <v>12179592.651180031</v>
      </c>
      <c r="C31" s="23">
        <v>2846288.21986055</v>
      </c>
      <c r="D31" s="23">
        <v>0</v>
      </c>
      <c r="E31" s="23">
        <v>1549.68</v>
      </c>
      <c r="F31" s="23">
        <v>387918.93512029899</v>
      </c>
      <c r="G31" s="23">
        <v>350256.047222458</v>
      </c>
      <c r="H31" s="23">
        <v>478963.80685740802</v>
      </c>
      <c r="I31" s="23">
        <v>0</v>
      </c>
      <c r="J31" s="23">
        <v>4108988</v>
      </c>
      <c r="K31" s="23">
        <f t="shared" si="2"/>
        <v>20353557.340240747</v>
      </c>
    </row>
    <row r="32" spans="1:11" x14ac:dyDescent="0.25">
      <c r="A32" s="14" t="s">
        <v>37</v>
      </c>
      <c r="B32" s="23">
        <v>11756093.82715694</v>
      </c>
      <c r="C32" s="23">
        <v>2743984.2663296</v>
      </c>
      <c r="D32" s="23">
        <v>0</v>
      </c>
      <c r="E32" s="23">
        <v>252.2</v>
      </c>
      <c r="F32" s="23">
        <v>374430.53550425603</v>
      </c>
      <c r="G32" s="23">
        <v>337666.81675417599</v>
      </c>
      <c r="H32" s="23">
        <v>412886.72459674597</v>
      </c>
      <c r="I32" s="23">
        <v>0</v>
      </c>
      <c r="J32" s="23">
        <v>0</v>
      </c>
      <c r="K32" s="23">
        <f t="shared" si="2"/>
        <v>15625314.370341716</v>
      </c>
    </row>
    <row r="33" spans="1:11" x14ac:dyDescent="0.25">
      <c r="A33" s="14" t="s">
        <v>38</v>
      </c>
      <c r="B33" s="23">
        <v>29075422.694761291</v>
      </c>
      <c r="C33" s="23">
        <v>5442066.7204304505</v>
      </c>
      <c r="D33" s="23">
        <v>57868</v>
      </c>
      <c r="E33" s="23">
        <v>5995.06</v>
      </c>
      <c r="F33" s="23">
        <v>926049.60879636696</v>
      </c>
      <c r="G33" s="23">
        <v>669685.08843150211</v>
      </c>
      <c r="H33" s="23">
        <v>1888288.0609088801</v>
      </c>
      <c r="I33" s="23">
        <v>16785.747001828</v>
      </c>
      <c r="J33" s="23">
        <v>12033096</v>
      </c>
      <c r="K33" s="23">
        <f t="shared" si="2"/>
        <v>50115256.980330318</v>
      </c>
    </row>
    <row r="34" spans="1:11" x14ac:dyDescent="0.25">
      <c r="A34" s="14" t="s">
        <v>39</v>
      </c>
      <c r="B34" s="23">
        <v>7752042.4164984412</v>
      </c>
      <c r="C34" s="23">
        <v>2387577.2904670001</v>
      </c>
      <c r="D34" s="23">
        <v>0</v>
      </c>
      <c r="E34" s="23">
        <v>562.4</v>
      </c>
      <c r="F34" s="23">
        <v>246901.85668271201</v>
      </c>
      <c r="G34" s="23">
        <v>293808.39872852003</v>
      </c>
      <c r="H34" s="23">
        <v>114599.982338922</v>
      </c>
      <c r="I34" s="23">
        <v>0</v>
      </c>
      <c r="J34" s="23">
        <v>1459053</v>
      </c>
      <c r="K34" s="23">
        <f t="shared" si="2"/>
        <v>12254545.344715595</v>
      </c>
    </row>
    <row r="35" spans="1:11" x14ac:dyDescent="0.25">
      <c r="A35" s="24" t="s">
        <v>40</v>
      </c>
      <c r="B35" s="25">
        <f>SUM(B30:B34)</f>
        <v>82670533.87999998</v>
      </c>
      <c r="C35" s="25">
        <f t="shared" ref="C35:J35" si="3">SUM(C30:C34)</f>
        <v>18166344.81833655</v>
      </c>
      <c r="D35" s="25">
        <f t="shared" si="3"/>
        <v>863486.64</v>
      </c>
      <c r="E35" s="25">
        <f t="shared" si="3"/>
        <v>16936.320000000003</v>
      </c>
      <c r="F35" s="25">
        <f t="shared" si="3"/>
        <v>2633049.1</v>
      </c>
      <c r="G35" s="25">
        <f t="shared" si="3"/>
        <v>2235498.1776450183</v>
      </c>
      <c r="H35" s="25">
        <f t="shared" si="3"/>
        <v>4894529.8</v>
      </c>
      <c r="I35" s="25">
        <f t="shared" si="3"/>
        <v>191916.2</v>
      </c>
      <c r="J35" s="25">
        <f t="shared" si="3"/>
        <v>26120339</v>
      </c>
      <c r="K35" s="25">
        <f t="shared" si="2"/>
        <v>137792633.93598151</v>
      </c>
    </row>
    <row r="38" spans="1:11" x14ac:dyDescent="0.25">
      <c r="A38" s="129" t="s">
        <v>46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8"/>
    </row>
    <row r="39" spans="1:11" x14ac:dyDescent="0.25">
      <c r="A39" s="130" t="s">
        <v>1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9"/>
    </row>
    <row r="40" spans="1:11" ht="15.75" thickBot="1" x14ac:dyDescent="0.3">
      <c r="A40" s="131" t="s">
        <v>57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20"/>
    </row>
    <row r="41" spans="1:11" ht="15.75" thickTop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</row>
    <row r="42" spans="1:11" x14ac:dyDescent="0.25">
      <c r="A42" s="132" t="s">
        <v>53</v>
      </c>
      <c r="B42" s="26"/>
      <c r="C42" s="2"/>
      <c r="D42" s="3"/>
      <c r="E42" s="4" t="s">
        <v>3</v>
      </c>
      <c r="F42" s="2" t="s">
        <v>3</v>
      </c>
      <c r="G42" s="3"/>
      <c r="H42" s="4" t="s">
        <v>4</v>
      </c>
      <c r="I42" s="3" t="s">
        <v>5</v>
      </c>
      <c r="J42" s="135" t="s">
        <v>6</v>
      </c>
      <c r="K42" s="135" t="s">
        <v>7</v>
      </c>
    </row>
    <row r="43" spans="1:11" x14ac:dyDescent="0.25">
      <c r="A43" s="133"/>
      <c r="B43" s="27" t="s">
        <v>8</v>
      </c>
      <c r="C43" s="5" t="s">
        <v>9</v>
      </c>
      <c r="D43" s="6" t="s">
        <v>10</v>
      </c>
      <c r="E43" s="7" t="s">
        <v>11</v>
      </c>
      <c r="F43" s="5" t="s">
        <v>12</v>
      </c>
      <c r="G43" s="6" t="s">
        <v>5</v>
      </c>
      <c r="H43" s="7" t="s">
        <v>13</v>
      </c>
      <c r="I43" s="6" t="s">
        <v>14</v>
      </c>
      <c r="J43" s="136"/>
      <c r="K43" s="136"/>
    </row>
    <row r="44" spans="1:11" x14ac:dyDescent="0.25">
      <c r="A44" s="133"/>
      <c r="B44" s="27" t="s">
        <v>15</v>
      </c>
      <c r="C44" s="5" t="s">
        <v>16</v>
      </c>
      <c r="D44" s="6" t="s">
        <v>11</v>
      </c>
      <c r="E44" s="7" t="s">
        <v>17</v>
      </c>
      <c r="F44" s="5" t="s">
        <v>18</v>
      </c>
      <c r="G44" s="6" t="s">
        <v>19</v>
      </c>
      <c r="H44" s="7" t="s">
        <v>20</v>
      </c>
      <c r="I44" s="6" t="s">
        <v>21</v>
      </c>
      <c r="J44" s="136"/>
      <c r="K44" s="136"/>
    </row>
    <row r="45" spans="1:11" x14ac:dyDescent="0.25">
      <c r="A45" s="133"/>
      <c r="B45" s="27" t="s">
        <v>22</v>
      </c>
      <c r="C45" s="5" t="s">
        <v>23</v>
      </c>
      <c r="D45" s="6" t="s">
        <v>24</v>
      </c>
      <c r="E45" s="7" t="s">
        <v>25</v>
      </c>
      <c r="F45" s="5" t="s">
        <v>26</v>
      </c>
      <c r="G45" s="6" t="s">
        <v>27</v>
      </c>
      <c r="H45" s="7" t="s">
        <v>28</v>
      </c>
      <c r="I45" s="6" t="s">
        <v>11</v>
      </c>
      <c r="J45" s="136"/>
      <c r="K45" s="136"/>
    </row>
    <row r="46" spans="1:11" x14ac:dyDescent="0.25">
      <c r="A46" s="133"/>
      <c r="B46" s="27"/>
      <c r="C46" s="8"/>
      <c r="D46" s="6" t="s">
        <v>29</v>
      </c>
      <c r="E46" s="7" t="s">
        <v>30</v>
      </c>
      <c r="F46" s="5" t="s">
        <v>31</v>
      </c>
      <c r="G46" s="6" t="s">
        <v>32</v>
      </c>
      <c r="H46" s="7" t="s">
        <v>33</v>
      </c>
      <c r="I46" s="6" t="s">
        <v>24</v>
      </c>
      <c r="J46" s="136"/>
      <c r="K46" s="136"/>
    </row>
    <row r="47" spans="1:11" x14ac:dyDescent="0.25">
      <c r="A47" s="134"/>
      <c r="B47" s="28"/>
      <c r="C47" s="9"/>
      <c r="D47" s="10"/>
      <c r="E47" s="11"/>
      <c r="F47" s="9"/>
      <c r="G47" s="10"/>
      <c r="H47" s="12" t="s">
        <v>34</v>
      </c>
      <c r="I47" s="13" t="s">
        <v>29</v>
      </c>
      <c r="J47" s="137"/>
      <c r="K47" s="137"/>
    </row>
    <row r="48" spans="1:11" x14ac:dyDescent="0.25">
      <c r="A48" s="14" t="s">
        <v>35</v>
      </c>
      <c r="B48" s="23">
        <v>18606646.523129687</v>
      </c>
      <c r="C48" s="23">
        <v>4185986.0075048399</v>
      </c>
      <c r="D48" s="23">
        <v>1467261.84</v>
      </c>
      <c r="E48" s="23">
        <v>1422.48</v>
      </c>
      <c r="F48" s="23">
        <v>491510.04401883559</v>
      </c>
      <c r="G48" s="23">
        <v>584081.82650836208</v>
      </c>
      <c r="H48" s="23">
        <v>2371255.58</v>
      </c>
      <c r="I48" s="23">
        <v>175130.452998172</v>
      </c>
      <c r="J48" s="23">
        <v>9084868</v>
      </c>
      <c r="K48" s="23">
        <f t="shared" ref="K48:K53" si="4">SUM(B48:J48)</f>
        <v>36968162.754159898</v>
      </c>
    </row>
    <row r="49" spans="1:11" x14ac:dyDescent="0.25">
      <c r="A49" s="14" t="s">
        <v>36</v>
      </c>
      <c r="B49" s="23">
        <v>10344520.958831683</v>
      </c>
      <c r="C49" s="23">
        <v>2510208.0670475601</v>
      </c>
      <c r="D49" s="23">
        <v>0</v>
      </c>
      <c r="E49" s="23">
        <v>1494.68</v>
      </c>
      <c r="F49" s="23">
        <v>273259.12520070339</v>
      </c>
      <c r="G49" s="23">
        <v>350256.047222458</v>
      </c>
      <c r="H49" s="23">
        <v>567931.74</v>
      </c>
      <c r="I49" s="23">
        <v>0</v>
      </c>
      <c r="J49" s="23">
        <v>2214220</v>
      </c>
      <c r="K49" s="23">
        <f t="shared" si="4"/>
        <v>16261890.618302405</v>
      </c>
    </row>
    <row r="50" spans="1:11" x14ac:dyDescent="0.25">
      <c r="A50" s="14" t="s">
        <v>37</v>
      </c>
      <c r="B50" s="23">
        <v>9984829.7452899069</v>
      </c>
      <c r="C50" s="23">
        <v>2419983.8207283197</v>
      </c>
      <c r="D50" s="23">
        <v>0</v>
      </c>
      <c r="E50" s="23">
        <v>2178.1999999999998</v>
      </c>
      <c r="F50" s="23">
        <v>263757.58262120961</v>
      </c>
      <c r="G50" s="23">
        <v>337666.81675417599</v>
      </c>
      <c r="H50" s="23">
        <v>489580.67</v>
      </c>
      <c r="I50" s="23">
        <v>0</v>
      </c>
      <c r="J50" s="23">
        <v>0</v>
      </c>
      <c r="K50" s="23">
        <f t="shared" si="4"/>
        <v>13497996.835393611</v>
      </c>
    </row>
    <row r="51" spans="1:11" x14ac:dyDescent="0.25">
      <c r="A51" s="14" t="s">
        <v>38</v>
      </c>
      <c r="B51" s="23">
        <v>24694694.483374864</v>
      </c>
      <c r="C51" s="23">
        <v>4799485.7610396398</v>
      </c>
      <c r="D51" s="23">
        <v>38207.4</v>
      </c>
      <c r="E51" s="23">
        <v>3215.58</v>
      </c>
      <c r="F51" s="23">
        <v>652330.89463311224</v>
      </c>
      <c r="G51" s="23">
        <v>669685.08843150211</v>
      </c>
      <c r="H51" s="23">
        <v>2239040.2799999998</v>
      </c>
      <c r="I51" s="23">
        <v>16785.747001828</v>
      </c>
      <c r="J51" s="23">
        <v>26029639</v>
      </c>
      <c r="K51" s="23">
        <f t="shared" si="4"/>
        <v>59143084.234480947</v>
      </c>
    </row>
    <row r="52" spans="1:11" x14ac:dyDescent="0.25">
      <c r="A52" s="14" t="s">
        <v>39</v>
      </c>
      <c r="B52" s="23">
        <v>6584059.709373855</v>
      </c>
      <c r="C52" s="23">
        <v>2105660.1834664</v>
      </c>
      <c r="D52" s="23">
        <v>0</v>
      </c>
      <c r="E52" s="23">
        <v>1668.4</v>
      </c>
      <c r="F52" s="23">
        <v>173923.41352613922</v>
      </c>
      <c r="G52" s="23">
        <v>293808.39872852003</v>
      </c>
      <c r="H52" s="23">
        <v>135887.47</v>
      </c>
      <c r="I52" s="23">
        <v>0</v>
      </c>
      <c r="J52" s="23">
        <v>0</v>
      </c>
      <c r="K52" s="23">
        <f t="shared" si="4"/>
        <v>9295007.5750949141</v>
      </c>
    </row>
    <row r="53" spans="1:11" x14ac:dyDescent="0.25">
      <c r="A53" s="24" t="s">
        <v>40</v>
      </c>
      <c r="B53" s="25">
        <f>SUM(B48:B52)</f>
        <v>70214751.420000002</v>
      </c>
      <c r="C53" s="25">
        <f t="shared" ref="C53:J53" si="5">SUM(C48:C52)</f>
        <v>16021323.839786761</v>
      </c>
      <c r="D53" s="25">
        <f t="shared" si="5"/>
        <v>1505469.24</v>
      </c>
      <c r="E53" s="25">
        <f t="shared" si="5"/>
        <v>9979.3399999999983</v>
      </c>
      <c r="F53" s="25">
        <f t="shared" si="5"/>
        <v>1854781.06</v>
      </c>
      <c r="G53" s="25">
        <f t="shared" si="5"/>
        <v>2235498.1776450183</v>
      </c>
      <c r="H53" s="25">
        <f t="shared" si="5"/>
        <v>5803695.7399999993</v>
      </c>
      <c r="I53" s="25">
        <f t="shared" si="5"/>
        <v>191916.2</v>
      </c>
      <c r="J53" s="25">
        <f t="shared" si="5"/>
        <v>37328727</v>
      </c>
      <c r="K53" s="25">
        <f t="shared" si="4"/>
        <v>135166142.01743177</v>
      </c>
    </row>
    <row r="55" spans="1:11" x14ac:dyDescent="0.25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1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ht="15.75" thickBot="1" x14ac:dyDescent="0.3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5.75" thickTop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2"/>
    </row>
    <row r="59" spans="1:11" x14ac:dyDescent="0.25">
      <c r="A59" s="132" t="s">
        <v>53</v>
      </c>
      <c r="B59" s="26"/>
      <c r="C59" s="2"/>
      <c r="D59" s="3"/>
      <c r="E59" s="4" t="s">
        <v>3</v>
      </c>
      <c r="F59" s="2" t="s">
        <v>3</v>
      </c>
      <c r="G59" s="3"/>
      <c r="H59" s="4" t="s">
        <v>4</v>
      </c>
      <c r="I59" s="3" t="s">
        <v>5</v>
      </c>
      <c r="J59" s="135" t="s">
        <v>6</v>
      </c>
      <c r="K59" s="135" t="s">
        <v>7</v>
      </c>
    </row>
    <row r="60" spans="1:11" x14ac:dyDescent="0.25">
      <c r="A60" s="133"/>
      <c r="B60" s="27" t="s">
        <v>8</v>
      </c>
      <c r="C60" s="5" t="s">
        <v>9</v>
      </c>
      <c r="D60" s="6" t="s">
        <v>10</v>
      </c>
      <c r="E60" s="7" t="s">
        <v>11</v>
      </c>
      <c r="F60" s="5" t="s">
        <v>12</v>
      </c>
      <c r="G60" s="6" t="s">
        <v>5</v>
      </c>
      <c r="H60" s="7" t="s">
        <v>13</v>
      </c>
      <c r="I60" s="6" t="s">
        <v>14</v>
      </c>
      <c r="J60" s="136"/>
      <c r="K60" s="136"/>
    </row>
    <row r="61" spans="1:11" x14ac:dyDescent="0.25">
      <c r="A61" s="133"/>
      <c r="B61" s="27" t="s">
        <v>15</v>
      </c>
      <c r="C61" s="5" t="s">
        <v>16</v>
      </c>
      <c r="D61" s="6" t="s">
        <v>11</v>
      </c>
      <c r="E61" s="7" t="s">
        <v>17</v>
      </c>
      <c r="F61" s="5" t="s">
        <v>18</v>
      </c>
      <c r="G61" s="6" t="s">
        <v>19</v>
      </c>
      <c r="H61" s="7" t="s">
        <v>20</v>
      </c>
      <c r="I61" s="6" t="s">
        <v>21</v>
      </c>
      <c r="J61" s="136"/>
      <c r="K61" s="136"/>
    </row>
    <row r="62" spans="1:11" x14ac:dyDescent="0.25">
      <c r="A62" s="133"/>
      <c r="B62" s="27" t="s">
        <v>22</v>
      </c>
      <c r="C62" s="5" t="s">
        <v>23</v>
      </c>
      <c r="D62" s="6" t="s">
        <v>24</v>
      </c>
      <c r="E62" s="7" t="s">
        <v>25</v>
      </c>
      <c r="F62" s="5" t="s">
        <v>26</v>
      </c>
      <c r="G62" s="6" t="s">
        <v>27</v>
      </c>
      <c r="H62" s="7" t="s">
        <v>28</v>
      </c>
      <c r="I62" s="6" t="s">
        <v>11</v>
      </c>
      <c r="J62" s="136"/>
      <c r="K62" s="136"/>
    </row>
    <row r="63" spans="1:11" x14ac:dyDescent="0.25">
      <c r="A63" s="133"/>
      <c r="B63" s="27"/>
      <c r="C63" s="8"/>
      <c r="D63" s="6" t="s">
        <v>29</v>
      </c>
      <c r="E63" s="7" t="s">
        <v>30</v>
      </c>
      <c r="F63" s="5" t="s">
        <v>31</v>
      </c>
      <c r="G63" s="6" t="s">
        <v>32</v>
      </c>
      <c r="H63" s="7" t="s">
        <v>33</v>
      </c>
      <c r="I63" s="6" t="s">
        <v>24</v>
      </c>
      <c r="J63" s="136"/>
      <c r="K63" s="136"/>
    </row>
    <row r="64" spans="1:11" x14ac:dyDescent="0.25">
      <c r="A64" s="134"/>
      <c r="B64" s="28"/>
      <c r="C64" s="9"/>
      <c r="D64" s="10"/>
      <c r="E64" s="11"/>
      <c r="F64" s="9"/>
      <c r="G64" s="10"/>
      <c r="H64" s="12" t="s">
        <v>34</v>
      </c>
      <c r="I64" s="13" t="s">
        <v>29</v>
      </c>
      <c r="J64" s="137"/>
      <c r="K64" s="137"/>
    </row>
    <row r="65" spans="1:11" x14ac:dyDescent="0.25">
      <c r="A65" s="14" t="s">
        <v>35</v>
      </c>
      <c r="B65" s="23">
        <f>B12+B30+B48</f>
        <v>60838207.45783326</v>
      </c>
      <c r="C65" s="23">
        <f t="shared" ref="C65:J65" si="6">C12+C30+C48</f>
        <v>13413835.720007941</v>
      </c>
      <c r="D65" s="23">
        <f t="shared" si="6"/>
        <v>3342545.46</v>
      </c>
      <c r="E65" s="23">
        <f t="shared" si="6"/>
        <v>17987.66</v>
      </c>
      <c r="F65" s="23">
        <f t="shared" si="6"/>
        <v>1736523.5445369151</v>
      </c>
      <c r="G65" s="23">
        <f t="shared" si="6"/>
        <v>3040137.8271981897</v>
      </c>
      <c r="H65" s="23">
        <f t="shared" si="6"/>
        <v>6259524.8006453961</v>
      </c>
      <c r="I65" s="23">
        <f t="shared" si="6"/>
        <v>525391.35899451596</v>
      </c>
      <c r="J65" s="23">
        <f t="shared" si="6"/>
        <v>17604070</v>
      </c>
      <c r="K65" s="23">
        <f t="shared" ref="K65:K70" si="7">SUM(B65:J65)</f>
        <v>106778223.82921621</v>
      </c>
    </row>
    <row r="66" spans="1:11" x14ac:dyDescent="0.25">
      <c r="A66" s="14" t="s">
        <v>36</v>
      </c>
      <c r="B66" s="23">
        <f t="shared" ref="B66:J66" si="8">B13+B31+B49</f>
        <v>33823510.935351998</v>
      </c>
      <c r="C66" s="23">
        <f t="shared" si="8"/>
        <v>8043867.9379354604</v>
      </c>
      <c r="D66" s="23">
        <f t="shared" si="8"/>
        <v>0</v>
      </c>
      <c r="E66" s="23">
        <f t="shared" si="8"/>
        <v>4795.84</v>
      </c>
      <c r="F66" s="23">
        <f t="shared" si="8"/>
        <v>965434.80737577274</v>
      </c>
      <c r="G66" s="23">
        <f t="shared" si="8"/>
        <v>1823077.8805966931</v>
      </c>
      <c r="H66" s="23">
        <f t="shared" si="8"/>
        <v>1499199.0665326722</v>
      </c>
      <c r="I66" s="23">
        <f t="shared" si="8"/>
        <v>0</v>
      </c>
      <c r="J66" s="23">
        <f t="shared" si="8"/>
        <v>6323208</v>
      </c>
      <c r="K66" s="23">
        <f t="shared" si="7"/>
        <v>52483094.467792593</v>
      </c>
    </row>
    <row r="67" spans="1:11" x14ac:dyDescent="0.25">
      <c r="A67" s="14" t="s">
        <v>37</v>
      </c>
      <c r="B67" s="23">
        <f t="shared" ref="B67:J67" si="9">B14+B32+B50</f>
        <v>32647427.505002957</v>
      </c>
      <c r="C67" s="23">
        <f t="shared" si="9"/>
        <v>7754747.712517119</v>
      </c>
      <c r="D67" s="23">
        <f t="shared" si="9"/>
        <v>0</v>
      </c>
      <c r="E67" s="23">
        <f t="shared" si="9"/>
        <v>2795.7999999999997</v>
      </c>
      <c r="F67" s="23">
        <f t="shared" si="9"/>
        <v>931865.4986719233</v>
      </c>
      <c r="G67" s="23">
        <f t="shared" si="9"/>
        <v>1757551.1101598591</v>
      </c>
      <c r="H67" s="23">
        <f t="shared" si="9"/>
        <v>1292371.8426752139</v>
      </c>
      <c r="I67" s="23">
        <f t="shared" si="9"/>
        <v>0</v>
      </c>
      <c r="J67" s="23">
        <f t="shared" si="9"/>
        <v>0</v>
      </c>
      <c r="K67" s="23">
        <f t="shared" si="7"/>
        <v>44386759.469027072</v>
      </c>
    </row>
    <row r="68" spans="1:11" x14ac:dyDescent="0.25">
      <c r="A68" s="14" t="s">
        <v>38</v>
      </c>
      <c r="B68" s="23">
        <f t="shared" ref="B68:J68" si="10">B15+B33+B51</f>
        <v>80744315.974390104</v>
      </c>
      <c r="C68" s="23">
        <f t="shared" si="10"/>
        <v>15379772.752149742</v>
      </c>
      <c r="D68" s="23">
        <f t="shared" si="10"/>
        <v>153366.20000000001</v>
      </c>
      <c r="E68" s="23">
        <f t="shared" si="10"/>
        <v>13810.03</v>
      </c>
      <c r="F68" s="23">
        <f t="shared" si="10"/>
        <v>2304709.6822213028</v>
      </c>
      <c r="G68" s="23">
        <f t="shared" si="10"/>
        <v>3485701.6213327209</v>
      </c>
      <c r="H68" s="23">
        <f t="shared" si="10"/>
        <v>5910509.7084399201</v>
      </c>
      <c r="I68" s="23">
        <f t="shared" si="10"/>
        <v>50357.241005484</v>
      </c>
      <c r="J68" s="23">
        <f t="shared" si="10"/>
        <v>100862115</v>
      </c>
      <c r="K68" s="23">
        <f t="shared" si="7"/>
        <v>208904658.20953929</v>
      </c>
    </row>
    <row r="69" spans="1:11" x14ac:dyDescent="0.25">
      <c r="A69" s="14" t="s">
        <v>39</v>
      </c>
      <c r="B69" s="23">
        <f t="shared" ref="B69:J69" si="11">B16+B34+B52</f>
        <v>21527919.607421674</v>
      </c>
      <c r="C69" s="23">
        <f t="shared" si="11"/>
        <v>6747509.3639923995</v>
      </c>
      <c r="D69" s="23">
        <f t="shared" si="11"/>
        <v>0</v>
      </c>
      <c r="E69" s="23">
        <f t="shared" si="11"/>
        <v>2921.41</v>
      </c>
      <c r="F69" s="23">
        <f t="shared" si="11"/>
        <v>614477.98719408643</v>
      </c>
      <c r="G69" s="23">
        <f t="shared" si="11"/>
        <v>1529268.6510428768</v>
      </c>
      <c r="H69" s="23">
        <f t="shared" si="11"/>
        <v>358708.521706798</v>
      </c>
      <c r="I69" s="23">
        <f t="shared" si="11"/>
        <v>0</v>
      </c>
      <c r="J69" s="23">
        <f t="shared" si="11"/>
        <v>1459053</v>
      </c>
      <c r="K69" s="23">
        <f t="shared" si="7"/>
        <v>32239858.541357838</v>
      </c>
    </row>
    <row r="70" spans="1:11" x14ac:dyDescent="0.25">
      <c r="A70" s="24" t="s">
        <v>40</v>
      </c>
      <c r="B70" s="25">
        <f>SUM(B65:B69)</f>
        <v>229581381.47999999</v>
      </c>
      <c r="C70" s="25">
        <f t="shared" ref="C70:J70" si="12">SUM(C65:C69)</f>
        <v>51339733.486602664</v>
      </c>
      <c r="D70" s="25">
        <f t="shared" si="12"/>
        <v>3495911.66</v>
      </c>
      <c r="E70" s="25">
        <f t="shared" si="12"/>
        <v>42310.740000000005</v>
      </c>
      <c r="F70" s="25">
        <f t="shared" si="12"/>
        <v>6553011.5200000005</v>
      </c>
      <c r="G70" s="25">
        <f t="shared" si="12"/>
        <v>11635737.090330338</v>
      </c>
      <c r="H70" s="25">
        <f t="shared" si="12"/>
        <v>15320313.939999999</v>
      </c>
      <c r="I70" s="25">
        <f t="shared" si="12"/>
        <v>575748.6</v>
      </c>
      <c r="J70" s="25">
        <f t="shared" si="12"/>
        <v>126248446</v>
      </c>
      <c r="K70" s="25">
        <f t="shared" si="7"/>
        <v>444792594.51693308</v>
      </c>
    </row>
    <row r="72" spans="1:11" x14ac:dyDescent="0.25">
      <c r="B72" s="54">
        <f>B70-'3er trimestre 2018'!B20</f>
        <v>0</v>
      </c>
      <c r="C72" s="54">
        <f>C70-'3er trimestre 2018'!C20</f>
        <v>0</v>
      </c>
      <c r="D72" s="54">
        <f>D70-'3er trimestre 2018'!D20</f>
        <v>0</v>
      </c>
      <c r="E72" s="54">
        <f>E70-'3er trimestre 2018'!E20</f>
        <v>0</v>
      </c>
      <c r="F72" s="54">
        <f>F70-'3er trimestre 2018'!F20</f>
        <v>0</v>
      </c>
      <c r="G72" s="54">
        <f>G70-'3er trimestre 2018'!G20</f>
        <v>0</v>
      </c>
      <c r="H72" s="54">
        <f>H70-'3er trimestre 2018'!H20</f>
        <v>0</v>
      </c>
      <c r="I72" s="54">
        <f>I70-'3er trimestre 2018'!I20</f>
        <v>0</v>
      </c>
      <c r="J72" s="54">
        <f>J70-'3er trimestre 2018'!J20</f>
        <v>0</v>
      </c>
      <c r="K72" s="54">
        <f>K70-'3er trimestre 2018'!K20</f>
        <v>0</v>
      </c>
    </row>
  </sheetData>
  <mergeCells count="24">
    <mergeCell ref="K24:K29"/>
    <mergeCell ref="A2:K2"/>
    <mergeCell ref="A3:K3"/>
    <mergeCell ref="A4:K4"/>
    <mergeCell ref="A6:A11"/>
    <mergeCell ref="J6:J11"/>
    <mergeCell ref="K6:K11"/>
    <mergeCell ref="A20:J20"/>
    <mergeCell ref="A21:J21"/>
    <mergeCell ref="A22:J22"/>
    <mergeCell ref="A24:A29"/>
    <mergeCell ref="J24:J29"/>
    <mergeCell ref="K59:K64"/>
    <mergeCell ref="A42:A47"/>
    <mergeCell ref="J42:J47"/>
    <mergeCell ref="K42:K47"/>
    <mergeCell ref="A55:K55"/>
    <mergeCell ref="A56:K56"/>
    <mergeCell ref="A57:K57"/>
    <mergeCell ref="A38:J38"/>
    <mergeCell ref="A39:J39"/>
    <mergeCell ref="A40:J40"/>
    <mergeCell ref="A59:A64"/>
    <mergeCell ref="J59:J64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3er trimestre 2018</vt:lpstr>
      <vt:lpstr>Hoja2</vt:lpstr>
      <vt:lpstr>Hoja3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RUBIO</dc:creator>
  <cp:lastModifiedBy>AIDA RUBIO</cp:lastModifiedBy>
  <cp:lastPrinted>2018-10-01T18:28:13Z</cp:lastPrinted>
  <dcterms:created xsi:type="dcterms:W3CDTF">2018-02-08T15:23:42Z</dcterms:created>
  <dcterms:modified xsi:type="dcterms:W3CDTF">2018-10-08T14:48:19Z</dcterms:modified>
</cp:coreProperties>
</file>