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 Geraldo\Desktop\ARMANDO\ANEXOS 2016\"/>
    </mc:Choice>
  </mc:AlternateContent>
  <xr:revisionPtr revIDLastSave="0" documentId="8_{020883FD-1AC1-49D3-BB3C-0B60436438FB}" xr6:coauthVersionLast="47" xr6:coauthVersionMax="47" xr10:uidLastSave="{00000000-0000-0000-0000-000000000000}"/>
  <bookViews>
    <workbookView xWindow="1560" yWindow="690" windowWidth="14730" windowHeight="15510" xr2:uid="{31908BDD-4B99-45B3-8AE0-E4B758F2C16D}"/>
  </bookViews>
  <sheets>
    <sheet name="3er tri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K78" i="1"/>
  <c r="I78" i="1"/>
  <c r="H78" i="1"/>
  <c r="G78" i="1"/>
  <c r="F78" i="1"/>
  <c r="E78" i="1"/>
  <c r="D78" i="1"/>
  <c r="C78" i="1"/>
  <c r="B78" i="1"/>
  <c r="I77" i="1"/>
  <c r="I79" i="1" s="1"/>
  <c r="I15" i="1" s="1"/>
  <c r="H77" i="1"/>
  <c r="H79" i="1" s="1"/>
  <c r="H15" i="1" s="1"/>
  <c r="G77" i="1"/>
  <c r="G79" i="1" s="1"/>
  <c r="G15" i="1" s="1"/>
  <c r="F77" i="1"/>
  <c r="F79" i="1" s="1"/>
  <c r="F15" i="1" s="1"/>
  <c r="E77" i="1"/>
  <c r="E79" i="1" s="1"/>
  <c r="E15" i="1" s="1"/>
  <c r="D77" i="1"/>
  <c r="D79" i="1" s="1"/>
  <c r="D15" i="1" s="1"/>
  <c r="C77" i="1"/>
  <c r="K77" i="1" s="1"/>
  <c r="B77" i="1"/>
  <c r="K76" i="1"/>
  <c r="K79" i="1" s="1"/>
  <c r="I76" i="1"/>
  <c r="H76" i="1"/>
  <c r="G76" i="1"/>
  <c r="F76" i="1"/>
  <c r="E76" i="1"/>
  <c r="D76" i="1"/>
  <c r="C76" i="1"/>
  <c r="B76" i="1"/>
  <c r="F67" i="1"/>
  <c r="F14" i="1" s="1"/>
  <c r="E67" i="1"/>
  <c r="E14" i="1" s="1"/>
  <c r="I66" i="1"/>
  <c r="H66" i="1"/>
  <c r="G66" i="1"/>
  <c r="F66" i="1"/>
  <c r="E66" i="1"/>
  <c r="D66" i="1"/>
  <c r="C66" i="1"/>
  <c r="B66" i="1"/>
  <c r="K66" i="1" s="1"/>
  <c r="I65" i="1"/>
  <c r="I67" i="1" s="1"/>
  <c r="I14" i="1" s="1"/>
  <c r="H65" i="1"/>
  <c r="H67" i="1" s="1"/>
  <c r="H14" i="1" s="1"/>
  <c r="G65" i="1"/>
  <c r="K65" i="1" s="1"/>
  <c r="F65" i="1"/>
  <c r="E65" i="1"/>
  <c r="D65" i="1"/>
  <c r="C65" i="1"/>
  <c r="B65" i="1"/>
  <c r="I64" i="1"/>
  <c r="H64" i="1"/>
  <c r="G64" i="1"/>
  <c r="F64" i="1"/>
  <c r="E64" i="1"/>
  <c r="D64" i="1"/>
  <c r="D67" i="1" s="1"/>
  <c r="D14" i="1" s="1"/>
  <c r="C64" i="1"/>
  <c r="C67" i="1" s="1"/>
  <c r="C14" i="1" s="1"/>
  <c r="B64" i="1"/>
  <c r="B67" i="1" s="1"/>
  <c r="B14" i="1" s="1"/>
  <c r="I55" i="1"/>
  <c r="I13" i="1" s="1"/>
  <c r="I54" i="1"/>
  <c r="H54" i="1"/>
  <c r="G54" i="1"/>
  <c r="F54" i="1"/>
  <c r="E54" i="1"/>
  <c r="D54" i="1"/>
  <c r="C54" i="1"/>
  <c r="B54" i="1"/>
  <c r="K54" i="1" s="1"/>
  <c r="I53" i="1"/>
  <c r="H53" i="1"/>
  <c r="G53" i="1"/>
  <c r="F53" i="1"/>
  <c r="E53" i="1"/>
  <c r="D53" i="1"/>
  <c r="C53" i="1"/>
  <c r="B53" i="1"/>
  <c r="K53" i="1" s="1"/>
  <c r="I52" i="1"/>
  <c r="H52" i="1"/>
  <c r="H55" i="1" s="1"/>
  <c r="H13" i="1" s="1"/>
  <c r="G52" i="1"/>
  <c r="G55" i="1" s="1"/>
  <c r="G13" i="1" s="1"/>
  <c r="F52" i="1"/>
  <c r="F55" i="1" s="1"/>
  <c r="F13" i="1" s="1"/>
  <c r="E52" i="1"/>
  <c r="E55" i="1" s="1"/>
  <c r="E13" i="1" s="1"/>
  <c r="D52" i="1"/>
  <c r="D55" i="1" s="1"/>
  <c r="D13" i="1" s="1"/>
  <c r="C52" i="1"/>
  <c r="C55" i="1" s="1"/>
  <c r="C13" i="1" s="1"/>
  <c r="B52" i="1"/>
  <c r="K52" i="1" s="1"/>
  <c r="I42" i="1"/>
  <c r="H42" i="1"/>
  <c r="G42" i="1"/>
  <c r="F42" i="1"/>
  <c r="K42" i="1" s="1"/>
  <c r="E42" i="1"/>
  <c r="D42" i="1"/>
  <c r="C42" i="1"/>
  <c r="B42" i="1"/>
  <c r="I41" i="1"/>
  <c r="H41" i="1"/>
  <c r="G41" i="1"/>
  <c r="F41" i="1"/>
  <c r="E41" i="1"/>
  <c r="E43" i="1" s="1"/>
  <c r="E12" i="1" s="1"/>
  <c r="D41" i="1"/>
  <c r="D43" i="1" s="1"/>
  <c r="D12" i="1" s="1"/>
  <c r="D16" i="1" s="1"/>
  <c r="C41" i="1"/>
  <c r="C43" i="1" s="1"/>
  <c r="C12" i="1" s="1"/>
  <c r="B41" i="1"/>
  <c r="B43" i="1" s="1"/>
  <c r="B12" i="1" s="1"/>
  <c r="I40" i="1"/>
  <c r="I43" i="1" s="1"/>
  <c r="I12" i="1" s="1"/>
  <c r="H40" i="1"/>
  <c r="K40" i="1" s="1"/>
  <c r="G40" i="1"/>
  <c r="G43" i="1" s="1"/>
  <c r="G12" i="1" s="1"/>
  <c r="F40" i="1"/>
  <c r="F43" i="1" s="1"/>
  <c r="F12" i="1" s="1"/>
  <c r="E40" i="1"/>
  <c r="D40" i="1"/>
  <c r="C40" i="1"/>
  <c r="B40" i="1"/>
  <c r="J31" i="1"/>
  <c r="D31" i="1"/>
  <c r="C31" i="1"/>
  <c r="C11" i="1" s="1"/>
  <c r="B31" i="1"/>
  <c r="J30" i="1"/>
  <c r="K30" i="1" s="1"/>
  <c r="I30" i="1"/>
  <c r="H30" i="1"/>
  <c r="G30" i="1"/>
  <c r="F30" i="1"/>
  <c r="E30" i="1"/>
  <c r="C30" i="1"/>
  <c r="B30" i="1"/>
  <c r="J29" i="1"/>
  <c r="I29" i="1"/>
  <c r="I31" i="1" s="1"/>
  <c r="I11" i="1" s="1"/>
  <c r="H29" i="1"/>
  <c r="H31" i="1" s="1"/>
  <c r="H11" i="1" s="1"/>
  <c r="G29" i="1"/>
  <c r="G31" i="1" s="1"/>
  <c r="G11" i="1" s="1"/>
  <c r="F29" i="1"/>
  <c r="F31" i="1" s="1"/>
  <c r="F11" i="1" s="1"/>
  <c r="F16" i="1" s="1"/>
  <c r="E29" i="1"/>
  <c r="E31" i="1" s="1"/>
  <c r="E11" i="1" s="1"/>
  <c r="C29" i="1"/>
  <c r="B29" i="1"/>
  <c r="K29" i="1" s="1"/>
  <c r="K28" i="1"/>
  <c r="J28" i="1"/>
  <c r="I28" i="1"/>
  <c r="H28" i="1"/>
  <c r="G28" i="1"/>
  <c r="F28" i="1"/>
  <c r="E28" i="1"/>
  <c r="D28" i="1"/>
  <c r="C28" i="1"/>
  <c r="B28" i="1"/>
  <c r="J15" i="1"/>
  <c r="B15" i="1"/>
  <c r="J13" i="1"/>
  <c r="J12" i="1"/>
  <c r="J11" i="1"/>
  <c r="J16" i="1" s="1"/>
  <c r="K15" i="1" l="1"/>
  <c r="H16" i="1"/>
  <c r="I16" i="1"/>
  <c r="K43" i="1"/>
  <c r="K31" i="1"/>
  <c r="K11" i="1"/>
  <c r="C16" i="1"/>
  <c r="E16" i="1"/>
  <c r="G67" i="1"/>
  <c r="G14" i="1" s="1"/>
  <c r="G16" i="1" s="1"/>
  <c r="B55" i="1"/>
  <c r="C79" i="1"/>
  <c r="K64" i="1"/>
  <c r="K67" i="1" s="1"/>
  <c r="K41" i="1"/>
  <c r="H43" i="1"/>
  <c r="H12" i="1" s="1"/>
  <c r="K12" i="1" s="1"/>
  <c r="K14" i="1" l="1"/>
  <c r="B13" i="1"/>
  <c r="K55" i="1"/>
  <c r="K13" i="1" l="1"/>
  <c r="K16" i="1" s="1"/>
  <c r="B16" i="1"/>
</calcChain>
</file>

<file path=xl/sharedStrings.xml><?xml version="1.0" encoding="utf-8"?>
<sst xmlns="http://schemas.openxmlformats.org/spreadsheetml/2006/main" count="263" uniqueCount="51">
  <si>
    <t>ANEXO III</t>
  </si>
  <si>
    <t>PARTICIPACIONES FEDERALES MINISTRADAS A LOS MUNICIPIOS</t>
  </si>
  <si>
    <t>EN EL III TRIMESTRE DEL EJERCICIO FISCAL 2016</t>
  </si>
  <si>
    <t>MUNICIPIOS</t>
  </si>
  <si>
    <t xml:space="preserve">Impuesto </t>
  </si>
  <si>
    <t xml:space="preserve">Art. 4o.-A , </t>
  </si>
  <si>
    <t>Fondo de</t>
  </si>
  <si>
    <t>ISR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</si>
  <si>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</si>
  <si>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</si>
  <si>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</si>
  <si>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</si>
  <si>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</si>
  <si>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</si>
  <si>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</si>
  <si>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</si>
  <si>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</si>
  <si>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</si>
  <si>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</si>
  <si>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</si>
  <si>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</si>
  <si>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</si>
  <si>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</si>
  <si>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</si>
  <si>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</si>
  <si>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</si>
  <si>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</si>
  <si>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</si>
  <si>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</si>
  <si>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</si>
  <si>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</si>
  <si>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</si>
  <si>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</si>
  <si>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</si>
  <si>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</si>
  <si>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</si>
  <si>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</si>
  <si>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</si>
  <si>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</si>
  <si>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</si>
  <si>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</si>
  <si>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</si>
  <si>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LA PAZ</t>
  </si>
  <si>
    <t>JULIO</t>
  </si>
  <si>
    <t>AGOSTO</t>
  </si>
  <si>
    <t>SEPTIEMBRE</t>
  </si>
  <si>
    <t>TERCER  TRIMESTRE</t>
  </si>
  <si>
    <t>MUNICIPIO COMONDÚ</t>
  </si>
  <si>
    <t>MUNICIPIO MULEGÉ</t>
  </si>
  <si>
    <t>MUNICIPIO LOS CABOS</t>
  </si>
  <si>
    <t>MUNICIPIO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</si>
</sst>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/>
    <xf numFmtId="3" fontId="3" fillId="0" borderId="10" xfId="0" applyNumberFormat="1" applyFont="1" applyBorder="1"/>
    <xf numFmtId="3" fontId="4" fillId="0" borderId="10" xfId="0" applyNumberFormat="1" applyFont="1" applyBorder="1"/>
    <xf numFmtId="3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%20Geraldo/Downloads/Telegram%20Desktop/ACUMULADOAYTOS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"/>
      <sheetName val="2do trim"/>
      <sheetName val="3er trim"/>
      <sheetName val="4to trim"/>
      <sheetName val="TOTAL"/>
      <sheetName val="CUAT."/>
      <sheetName val="LAPAZ"/>
      <sheetName val="COMONDU"/>
      <sheetName val="MULEGE"/>
      <sheetName val="LOSCABOS"/>
      <sheetName val="LORETO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C25">
            <v>17487168</v>
          </cell>
          <cell r="D25">
            <v>610310</v>
          </cell>
          <cell r="E25">
            <v>4011768</v>
          </cell>
          <cell r="F25">
            <v>925553</v>
          </cell>
          <cell r="G25">
            <v>130224</v>
          </cell>
          <cell r="H25">
            <v>35668</v>
          </cell>
          <cell r="I25">
            <v>603354</v>
          </cell>
          <cell r="J25">
            <v>1726780</v>
          </cell>
          <cell r="K25">
            <v>0</v>
          </cell>
          <cell r="L25">
            <v>25530825</v>
          </cell>
        </row>
        <row r="26">
          <cell r="C26">
            <v>18521668</v>
          </cell>
          <cell r="D26">
            <v>618853</v>
          </cell>
          <cell r="E26">
            <v>4183012</v>
          </cell>
          <cell r="F26">
            <v>594594</v>
          </cell>
          <cell r="G26">
            <v>130224</v>
          </cell>
          <cell r="H26">
            <v>20017</v>
          </cell>
          <cell r="J26">
            <v>1773085</v>
          </cell>
          <cell r="K26">
            <v>0</v>
          </cell>
        </row>
        <row r="27">
          <cell r="C27">
            <v>15881805</v>
          </cell>
          <cell r="D27">
            <v>559533</v>
          </cell>
          <cell r="E27">
            <v>3738778</v>
          </cell>
          <cell r="F27">
            <v>594594</v>
          </cell>
          <cell r="G27">
            <v>130224</v>
          </cell>
          <cell r="H27">
            <v>27387</v>
          </cell>
          <cell r="J27">
            <v>1974959</v>
          </cell>
          <cell r="K27">
            <v>1718013</v>
          </cell>
        </row>
        <row r="29">
          <cell r="K29">
            <v>1718013</v>
          </cell>
        </row>
      </sheetData>
      <sheetData sheetId="7">
        <row r="25">
          <cell r="C25">
            <v>9699993</v>
          </cell>
          <cell r="D25">
            <v>338534</v>
          </cell>
          <cell r="E25">
            <v>2369500</v>
          </cell>
          <cell r="F25">
            <v>546667</v>
          </cell>
          <cell r="G25">
            <v>0</v>
          </cell>
          <cell r="H25">
            <v>3329</v>
          </cell>
          <cell r="I25">
            <v>0</v>
          </cell>
          <cell r="J25">
            <v>414092</v>
          </cell>
        </row>
        <row r="26">
          <cell r="C26">
            <v>10273822</v>
          </cell>
          <cell r="D26">
            <v>343273</v>
          </cell>
          <cell r="E26">
            <v>2470644</v>
          </cell>
          <cell r="F26">
            <v>351190</v>
          </cell>
          <cell r="G26">
            <v>0</v>
          </cell>
          <cell r="H26">
            <v>3756</v>
          </cell>
          <cell r="I26">
            <v>0</v>
          </cell>
          <cell r="J26">
            <v>425196</v>
          </cell>
        </row>
        <row r="27">
          <cell r="C27">
            <v>8809510</v>
          </cell>
          <cell r="D27">
            <v>310368</v>
          </cell>
          <cell r="E27">
            <v>2208262</v>
          </cell>
          <cell r="F27">
            <v>351190</v>
          </cell>
          <cell r="G27">
            <v>0</v>
          </cell>
          <cell r="H27">
            <v>1215</v>
          </cell>
          <cell r="I27">
            <v>0</v>
          </cell>
          <cell r="J27">
            <v>473508</v>
          </cell>
        </row>
      </sheetData>
      <sheetData sheetId="8">
        <row r="25">
          <cell r="C25">
            <v>9356676</v>
          </cell>
          <cell r="D25">
            <v>326552</v>
          </cell>
          <cell r="E25">
            <v>2283093</v>
          </cell>
          <cell r="F25">
            <v>526731</v>
          </cell>
          <cell r="G25">
            <v>0</v>
          </cell>
          <cell r="H25">
            <v>4669</v>
          </cell>
          <cell r="I25">
            <v>0</v>
          </cell>
          <cell r="J25">
            <v>365598</v>
          </cell>
        </row>
        <row r="26">
          <cell r="C26">
            <v>9910195</v>
          </cell>
          <cell r="D26">
            <v>331123</v>
          </cell>
          <cell r="E26">
            <v>2380548</v>
          </cell>
          <cell r="F26">
            <v>338383</v>
          </cell>
          <cell r="G26">
            <v>0</v>
          </cell>
          <cell r="H26">
            <v>9402</v>
          </cell>
          <cell r="I26">
            <v>0</v>
          </cell>
          <cell r="J26">
            <v>375402</v>
          </cell>
        </row>
        <row r="27">
          <cell r="C27">
            <v>8497711</v>
          </cell>
          <cell r="D27">
            <v>299383</v>
          </cell>
          <cell r="E27">
            <v>2127734</v>
          </cell>
          <cell r="F27">
            <v>338383</v>
          </cell>
          <cell r="G27">
            <v>0</v>
          </cell>
          <cell r="H27">
            <v>418</v>
          </cell>
          <cell r="I27">
            <v>0</v>
          </cell>
          <cell r="J27">
            <v>417986</v>
          </cell>
        </row>
      </sheetData>
      <sheetData sheetId="9">
        <row r="25">
          <cell r="C25">
            <v>20498564</v>
          </cell>
          <cell r="D25">
            <v>715409</v>
          </cell>
          <cell r="E25">
            <v>4411266</v>
          </cell>
          <cell r="F25">
            <v>1017722</v>
          </cell>
          <cell r="G25">
            <v>45825</v>
          </cell>
          <cell r="H25">
            <v>24359</v>
          </cell>
          <cell r="I25">
            <v>135920</v>
          </cell>
          <cell r="J25">
            <v>1553422</v>
          </cell>
        </row>
        <row r="26">
          <cell r="C26">
            <v>21711212</v>
          </cell>
          <cell r="D26">
            <v>725424</v>
          </cell>
          <cell r="E26">
            <v>4599564</v>
          </cell>
          <cell r="F26">
            <v>653805</v>
          </cell>
          <cell r="G26">
            <v>45825</v>
          </cell>
          <cell r="H26">
            <v>34607</v>
          </cell>
          <cell r="I26">
            <v>48160</v>
          </cell>
          <cell r="J26">
            <v>1595078</v>
          </cell>
        </row>
        <row r="27">
          <cell r="C27">
            <v>18616748</v>
          </cell>
          <cell r="D27">
            <v>655888</v>
          </cell>
          <cell r="E27">
            <v>4111091</v>
          </cell>
          <cell r="F27">
            <v>653805</v>
          </cell>
          <cell r="G27">
            <v>45825</v>
          </cell>
          <cell r="H27">
            <v>36330</v>
          </cell>
          <cell r="I27">
            <v>49664</v>
          </cell>
          <cell r="J27">
            <v>1777252</v>
          </cell>
        </row>
      </sheetData>
      <sheetData sheetId="10">
        <row r="25">
          <cell r="C25">
            <v>5573293</v>
          </cell>
          <cell r="D25">
            <v>194510</v>
          </cell>
          <cell r="E25">
            <v>2007427</v>
          </cell>
          <cell r="F25">
            <v>463133</v>
          </cell>
          <cell r="G25">
            <v>0</v>
          </cell>
          <cell r="H25">
            <v>3465</v>
          </cell>
          <cell r="I25">
            <v>0</v>
          </cell>
          <cell r="J25">
            <v>96944</v>
          </cell>
        </row>
        <row r="26">
          <cell r="C26">
            <v>5902997</v>
          </cell>
          <cell r="D26">
            <v>197233</v>
          </cell>
          <cell r="E26">
            <v>2093155</v>
          </cell>
          <cell r="F26">
            <v>297526</v>
          </cell>
          <cell r="G26">
            <v>0</v>
          </cell>
          <cell r="H26">
            <v>1457</v>
          </cell>
          <cell r="I26">
            <v>0</v>
          </cell>
          <cell r="J26">
            <v>99544</v>
          </cell>
        </row>
        <row r="27">
          <cell r="C27">
            <v>5061652</v>
          </cell>
          <cell r="D27">
            <v>178327</v>
          </cell>
          <cell r="E27">
            <v>1870827</v>
          </cell>
          <cell r="F27">
            <v>297526</v>
          </cell>
          <cell r="G27">
            <v>0</v>
          </cell>
          <cell r="H27">
            <v>3911</v>
          </cell>
          <cell r="I27">
            <v>0</v>
          </cell>
          <cell r="J27">
            <v>110848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CD49-ECAD-4894-80C7-5BB263857AD3}">
  <sheetPr>
    <tabColor rgb="FFFFFF00"/>
  </sheetPr>
  <dimension ref="A1:M79"/>
  <sheetViews>
    <sheetView tabSelected="1" zoomScale="90" zoomScaleNormal="90" workbookViewId="0">
      <selection activeCell="K85" sqref="K85"/>
    </sheetView>
  </sheetViews>
  <sheetFormatPr baseColWidth="10" defaultRowHeight="12.75"/>
  <cols>
    <col min="1" max="1" width="15.140625" customWidth="1"/>
    <col min="8" max="8" width="10.7109375" customWidth="1"/>
    <col min="257" max="257" width="15.140625" customWidth="1"/>
    <col min="264" max="264" width="10.7109375" customWidth="1"/>
    <col min="513" max="513" width="15.140625" customWidth="1"/>
    <col min="520" max="520" width="10.7109375" customWidth="1"/>
    <col min="769" max="769" width="15.140625" customWidth="1"/>
    <col min="776" max="776" width="10.7109375" customWidth="1"/>
    <col min="1025" max="1025" width="15.140625" customWidth="1"/>
    <col min="1032" max="1032" width="10.7109375" customWidth="1"/>
    <col min="1281" max="1281" width="15.140625" customWidth="1"/>
    <col min="1288" max="1288" width="10.7109375" customWidth="1"/>
    <col min="1537" max="1537" width="15.140625" customWidth="1"/>
    <col min="1544" max="1544" width="10.7109375" customWidth="1"/>
    <col min="1793" max="1793" width="15.140625" customWidth="1"/>
    <col min="1800" max="1800" width="10.7109375" customWidth="1"/>
    <col min="2049" max="2049" width="15.140625" customWidth="1"/>
    <col min="2056" max="2056" width="10.7109375" customWidth="1"/>
    <col min="2305" max="2305" width="15.140625" customWidth="1"/>
    <col min="2312" max="2312" width="10.7109375" customWidth="1"/>
    <col min="2561" max="2561" width="15.140625" customWidth="1"/>
    <col min="2568" max="2568" width="10.7109375" customWidth="1"/>
    <col min="2817" max="2817" width="15.140625" customWidth="1"/>
    <col min="2824" max="2824" width="10.7109375" customWidth="1"/>
    <col min="3073" max="3073" width="15.140625" customWidth="1"/>
    <col min="3080" max="3080" width="10.7109375" customWidth="1"/>
    <col min="3329" max="3329" width="15.140625" customWidth="1"/>
    <col min="3336" max="3336" width="10.7109375" customWidth="1"/>
    <col min="3585" max="3585" width="15.140625" customWidth="1"/>
    <col min="3592" max="3592" width="10.7109375" customWidth="1"/>
    <col min="3841" max="3841" width="15.140625" customWidth="1"/>
    <col min="3848" max="3848" width="10.7109375" customWidth="1"/>
    <col min="4097" max="4097" width="15.140625" customWidth="1"/>
    <col min="4104" max="4104" width="10.7109375" customWidth="1"/>
    <col min="4353" max="4353" width="15.140625" customWidth="1"/>
    <col min="4360" max="4360" width="10.7109375" customWidth="1"/>
    <col min="4609" max="4609" width="15.140625" customWidth="1"/>
    <col min="4616" max="4616" width="10.7109375" customWidth="1"/>
    <col min="4865" max="4865" width="15.140625" customWidth="1"/>
    <col min="4872" max="4872" width="10.7109375" customWidth="1"/>
    <col min="5121" max="5121" width="15.140625" customWidth="1"/>
    <col min="5128" max="5128" width="10.7109375" customWidth="1"/>
    <col min="5377" max="5377" width="15.140625" customWidth="1"/>
    <col min="5384" max="5384" width="10.7109375" customWidth="1"/>
    <col min="5633" max="5633" width="15.140625" customWidth="1"/>
    <col min="5640" max="5640" width="10.7109375" customWidth="1"/>
    <col min="5889" max="5889" width="15.140625" customWidth="1"/>
    <col min="5896" max="5896" width="10.7109375" customWidth="1"/>
    <col min="6145" max="6145" width="15.140625" customWidth="1"/>
    <col min="6152" max="6152" width="10.7109375" customWidth="1"/>
    <col min="6401" max="6401" width="15.140625" customWidth="1"/>
    <col min="6408" max="6408" width="10.7109375" customWidth="1"/>
    <col min="6657" max="6657" width="15.140625" customWidth="1"/>
    <col min="6664" max="6664" width="10.7109375" customWidth="1"/>
    <col min="6913" max="6913" width="15.140625" customWidth="1"/>
    <col min="6920" max="6920" width="10.7109375" customWidth="1"/>
    <col min="7169" max="7169" width="15.140625" customWidth="1"/>
    <col min="7176" max="7176" width="10.7109375" customWidth="1"/>
    <col min="7425" max="7425" width="15.140625" customWidth="1"/>
    <col min="7432" max="7432" width="10.7109375" customWidth="1"/>
    <col min="7681" max="7681" width="15.140625" customWidth="1"/>
    <col min="7688" max="7688" width="10.7109375" customWidth="1"/>
    <col min="7937" max="7937" width="15.140625" customWidth="1"/>
    <col min="7944" max="7944" width="10.7109375" customWidth="1"/>
    <col min="8193" max="8193" width="15.140625" customWidth="1"/>
    <col min="8200" max="8200" width="10.7109375" customWidth="1"/>
    <col min="8449" max="8449" width="15.140625" customWidth="1"/>
    <col min="8456" max="8456" width="10.7109375" customWidth="1"/>
    <col min="8705" max="8705" width="15.140625" customWidth="1"/>
    <col min="8712" max="8712" width="10.7109375" customWidth="1"/>
    <col min="8961" max="8961" width="15.140625" customWidth="1"/>
    <col min="8968" max="8968" width="10.7109375" customWidth="1"/>
    <col min="9217" max="9217" width="15.140625" customWidth="1"/>
    <col min="9224" max="9224" width="10.7109375" customWidth="1"/>
    <col min="9473" max="9473" width="15.140625" customWidth="1"/>
    <col min="9480" max="9480" width="10.7109375" customWidth="1"/>
    <col min="9729" max="9729" width="15.140625" customWidth="1"/>
    <col min="9736" max="9736" width="10.7109375" customWidth="1"/>
    <col min="9985" max="9985" width="15.140625" customWidth="1"/>
    <col min="9992" max="9992" width="10.7109375" customWidth="1"/>
    <col min="10241" max="10241" width="15.140625" customWidth="1"/>
    <col min="10248" max="10248" width="10.7109375" customWidth="1"/>
    <col min="10497" max="10497" width="15.140625" customWidth="1"/>
    <col min="10504" max="10504" width="10.7109375" customWidth="1"/>
    <col min="10753" max="10753" width="15.140625" customWidth="1"/>
    <col min="10760" max="10760" width="10.7109375" customWidth="1"/>
    <col min="11009" max="11009" width="15.140625" customWidth="1"/>
    <col min="11016" max="11016" width="10.7109375" customWidth="1"/>
    <col min="11265" max="11265" width="15.140625" customWidth="1"/>
    <col min="11272" max="11272" width="10.7109375" customWidth="1"/>
    <col min="11521" max="11521" width="15.140625" customWidth="1"/>
    <col min="11528" max="11528" width="10.7109375" customWidth="1"/>
    <col min="11777" max="11777" width="15.140625" customWidth="1"/>
    <col min="11784" max="11784" width="10.7109375" customWidth="1"/>
    <col min="12033" max="12033" width="15.140625" customWidth="1"/>
    <col min="12040" max="12040" width="10.7109375" customWidth="1"/>
    <col min="12289" max="12289" width="15.140625" customWidth="1"/>
    <col min="12296" max="12296" width="10.7109375" customWidth="1"/>
    <col min="12545" max="12545" width="15.140625" customWidth="1"/>
    <col min="12552" max="12552" width="10.7109375" customWidth="1"/>
    <col min="12801" max="12801" width="15.140625" customWidth="1"/>
    <col min="12808" max="12808" width="10.7109375" customWidth="1"/>
    <col min="13057" max="13057" width="15.140625" customWidth="1"/>
    <col min="13064" max="13064" width="10.7109375" customWidth="1"/>
    <col min="13313" max="13313" width="15.140625" customWidth="1"/>
    <col min="13320" max="13320" width="10.7109375" customWidth="1"/>
    <col min="13569" max="13569" width="15.140625" customWidth="1"/>
    <col min="13576" max="13576" width="10.7109375" customWidth="1"/>
    <col min="13825" max="13825" width="15.140625" customWidth="1"/>
    <col min="13832" max="13832" width="10.7109375" customWidth="1"/>
    <col min="14081" max="14081" width="15.140625" customWidth="1"/>
    <col min="14088" max="14088" width="10.7109375" customWidth="1"/>
    <col min="14337" max="14337" width="15.140625" customWidth="1"/>
    <col min="14344" max="14344" width="10.7109375" customWidth="1"/>
    <col min="14593" max="14593" width="15.140625" customWidth="1"/>
    <col min="14600" max="14600" width="10.7109375" customWidth="1"/>
    <col min="14849" max="14849" width="15.140625" customWidth="1"/>
    <col min="14856" max="14856" width="10.7109375" customWidth="1"/>
    <col min="15105" max="15105" width="15.140625" customWidth="1"/>
    <col min="15112" max="15112" width="10.7109375" customWidth="1"/>
    <col min="15361" max="15361" width="15.140625" customWidth="1"/>
    <col min="15368" max="15368" width="10.7109375" customWidth="1"/>
    <col min="15617" max="15617" width="15.140625" customWidth="1"/>
    <col min="15624" max="15624" width="10.7109375" customWidth="1"/>
    <col min="15873" max="15873" width="15.140625" customWidth="1"/>
    <col min="15880" max="15880" width="10.7109375" customWidth="1"/>
    <col min="16129" max="16129" width="15.140625" customWidth="1"/>
    <col min="16136" max="16136" width="10.7109375" customWidth="1"/>
  </cols>
  <sheetData>
    <row r="1" spans="1:11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 t="s">
        <v>3</v>
      </c>
      <c r="B5" s="4"/>
      <c r="C5" s="5"/>
      <c r="D5" s="6"/>
      <c r="E5" s="7" t="s">
        <v>4</v>
      </c>
      <c r="F5" s="5" t="s">
        <v>4</v>
      </c>
      <c r="G5" s="6"/>
      <c r="H5" s="7" t="s">
        <v>5</v>
      </c>
      <c r="I5" s="6" t="s">
        <v>6</v>
      </c>
      <c r="J5" s="8" t="s">
        <v>7</v>
      </c>
      <c r="K5" s="8" t="s">
        <v>8</v>
      </c>
    </row>
    <row r="6" spans="1:11">
      <c r="A6" s="9"/>
      <c r="B6" s="10" t="s">
        <v>9</v>
      </c>
      <c r="C6" s="11" t="s">
        <v>10</v>
      </c>
      <c r="D6" s="12" t="s">
        <v>11</v>
      </c>
      <c r="E6" s="13" t="s">
        <v>12</v>
      </c>
      <c r="F6" s="11" t="s">
        <v>13</v>
      </c>
      <c r="G6" s="12" t="s">
        <v>6</v>
      </c>
      <c r="H6" s="13" t="s">
        <v>14</v>
      </c>
      <c r="I6" s="12" t="s">
        <v>15</v>
      </c>
      <c r="J6" s="14"/>
      <c r="K6" s="14"/>
    </row>
    <row r="7" spans="1:11">
      <c r="A7" s="9"/>
      <c r="B7" s="10" t="s">
        <v>16</v>
      </c>
      <c r="C7" s="11" t="s">
        <v>17</v>
      </c>
      <c r="D7" s="12" t="s">
        <v>12</v>
      </c>
      <c r="E7" s="13" t="s">
        <v>18</v>
      </c>
      <c r="F7" s="11" t="s">
        <v>19</v>
      </c>
      <c r="G7" s="12" t="s">
        <v>20</v>
      </c>
      <c r="H7" s="13" t="s">
        <v>21</v>
      </c>
      <c r="I7" s="12" t="s">
        <v>22</v>
      </c>
      <c r="J7" s="14"/>
      <c r="K7" s="14"/>
    </row>
    <row r="8" spans="1:11">
      <c r="A8" s="9"/>
      <c r="B8" s="10" t="s">
        <v>23</v>
      </c>
      <c r="C8" s="11" t="s">
        <v>24</v>
      </c>
      <c r="D8" s="12" t="s">
        <v>25</v>
      </c>
      <c r="E8" s="13" t="s">
        <v>26</v>
      </c>
      <c r="F8" s="11" t="s">
        <v>27</v>
      </c>
      <c r="G8" s="12" t="s">
        <v>28</v>
      </c>
      <c r="H8" s="13" t="s">
        <v>29</v>
      </c>
      <c r="I8" s="12" t="s">
        <v>12</v>
      </c>
      <c r="J8" s="14"/>
      <c r="K8" s="14"/>
    </row>
    <row r="9" spans="1:11">
      <c r="A9" s="9"/>
      <c r="B9" s="10"/>
      <c r="C9" s="15"/>
      <c r="D9" s="12" t="s">
        <v>30</v>
      </c>
      <c r="E9" s="13" t="s">
        <v>31</v>
      </c>
      <c r="F9" s="11" t="s">
        <v>32</v>
      </c>
      <c r="G9" s="12" t="s">
        <v>33</v>
      </c>
      <c r="H9" s="13" t="s">
        <v>34</v>
      </c>
      <c r="I9" s="12" t="s">
        <v>25</v>
      </c>
      <c r="J9" s="14"/>
      <c r="K9" s="14"/>
    </row>
    <row r="10" spans="1:11">
      <c r="A10" s="16"/>
      <c r="B10" s="17"/>
      <c r="C10" s="18"/>
      <c r="D10" s="19"/>
      <c r="E10" s="20"/>
      <c r="F10" s="18"/>
      <c r="G10" s="19"/>
      <c r="H10" s="21" t="s">
        <v>35</v>
      </c>
      <c r="I10" s="22" t="s">
        <v>30</v>
      </c>
      <c r="J10" s="23"/>
      <c r="K10" s="23"/>
    </row>
    <row r="11" spans="1:11">
      <c r="A11" s="24" t="s">
        <v>36</v>
      </c>
      <c r="B11" s="25">
        <v>51890642</v>
      </c>
      <c r="C11" s="25">
        <f t="shared" ref="C11:I11" si="0">C31:L31</f>
        <v>11933558</v>
      </c>
      <c r="D11" s="25">
        <v>2849883</v>
      </c>
      <c r="E11" s="25">
        <f t="shared" si="0"/>
        <v>83072</v>
      </c>
      <c r="F11" s="25">
        <f t="shared" si="0"/>
        <v>1788696</v>
      </c>
      <c r="G11" s="25">
        <f t="shared" si="0"/>
        <v>2114741</v>
      </c>
      <c r="H11" s="25">
        <f t="shared" si="0"/>
        <v>5474824</v>
      </c>
      <c r="I11" s="25">
        <f t="shared" si="0"/>
        <v>390672</v>
      </c>
      <c r="J11" s="25">
        <f>J31</f>
        <v>1718013</v>
      </c>
      <c r="K11" s="25">
        <f>SUM(B11:J11)</f>
        <v>78244101</v>
      </c>
    </row>
    <row r="12" spans="1:11">
      <c r="A12" s="24" t="s">
        <v>37</v>
      </c>
      <c r="B12" s="25">
        <f t="shared" ref="B12:I12" si="1">B43</f>
        <v>28783325</v>
      </c>
      <c r="C12" s="25">
        <f t="shared" si="1"/>
        <v>7048406</v>
      </c>
      <c r="D12" s="25">
        <f t="shared" si="1"/>
        <v>0</v>
      </c>
      <c r="E12" s="25">
        <f t="shared" si="1"/>
        <v>8300</v>
      </c>
      <c r="F12" s="25">
        <f t="shared" si="1"/>
        <v>992175</v>
      </c>
      <c r="G12" s="25">
        <f t="shared" si="1"/>
        <v>1249047</v>
      </c>
      <c r="H12" s="25">
        <f t="shared" si="1"/>
        <v>1312796</v>
      </c>
      <c r="I12" s="25">
        <f t="shared" si="1"/>
        <v>0</v>
      </c>
      <c r="J12" s="25">
        <f>J43</f>
        <v>0</v>
      </c>
      <c r="K12" s="26">
        <f>SUM(B12:I12)</f>
        <v>39394049</v>
      </c>
    </row>
    <row r="13" spans="1:11">
      <c r="A13" s="24" t="s">
        <v>38</v>
      </c>
      <c r="B13" s="25">
        <f t="shared" ref="B13:I13" si="2">B55</f>
        <v>27764582</v>
      </c>
      <c r="C13" s="25">
        <f t="shared" si="2"/>
        <v>6791375</v>
      </c>
      <c r="D13" s="25">
        <f t="shared" si="2"/>
        <v>0</v>
      </c>
      <c r="E13" s="25">
        <f t="shared" si="2"/>
        <v>14489</v>
      </c>
      <c r="F13" s="25">
        <f t="shared" si="2"/>
        <v>957058</v>
      </c>
      <c r="G13" s="25">
        <f t="shared" si="2"/>
        <v>1203497</v>
      </c>
      <c r="H13" s="25">
        <f t="shared" si="2"/>
        <v>1158986</v>
      </c>
      <c r="I13" s="25">
        <f t="shared" si="2"/>
        <v>0</v>
      </c>
      <c r="J13" s="25">
        <f>J55</f>
        <v>0</v>
      </c>
      <c r="K13" s="26">
        <f>SUM(B13:I13)</f>
        <v>37889987</v>
      </c>
    </row>
    <row r="14" spans="1:11">
      <c r="A14" s="24" t="s">
        <v>39</v>
      </c>
      <c r="B14" s="25">
        <f t="shared" ref="B14:I14" si="3">B67</f>
        <v>60826524</v>
      </c>
      <c r="C14" s="25">
        <f t="shared" si="3"/>
        <v>13121921</v>
      </c>
      <c r="D14" s="25">
        <f t="shared" si="3"/>
        <v>233744</v>
      </c>
      <c r="E14" s="25">
        <f t="shared" si="3"/>
        <v>95296</v>
      </c>
      <c r="F14" s="25">
        <f t="shared" si="3"/>
        <v>2096721</v>
      </c>
      <c r="G14" s="25">
        <f t="shared" si="3"/>
        <v>2325332</v>
      </c>
      <c r="H14" s="25">
        <f t="shared" si="3"/>
        <v>4925752</v>
      </c>
      <c r="I14" s="25">
        <f t="shared" si="3"/>
        <v>137475</v>
      </c>
      <c r="J14" s="25">
        <v>0</v>
      </c>
      <c r="K14" s="26">
        <f>SUM(B14:I14)</f>
        <v>83762765</v>
      </c>
    </row>
    <row r="15" spans="1:11">
      <c r="A15" s="24" t="s">
        <v>40</v>
      </c>
      <c r="B15" s="25">
        <f>B79</f>
        <v>16537942</v>
      </c>
      <c r="C15" s="25">
        <v>5971369</v>
      </c>
      <c r="D15" s="25">
        <f t="shared" ref="D15:J15" si="4">D79</f>
        <v>0</v>
      </c>
      <c r="E15" s="25">
        <f t="shared" si="4"/>
        <v>8833</v>
      </c>
      <c r="F15" s="25">
        <f t="shared" si="4"/>
        <v>570070</v>
      </c>
      <c r="G15" s="25">
        <f t="shared" si="4"/>
        <v>1058185</v>
      </c>
      <c r="H15" s="25">
        <f t="shared" si="4"/>
        <v>307336</v>
      </c>
      <c r="I15" s="25">
        <f t="shared" si="4"/>
        <v>0</v>
      </c>
      <c r="J15" s="25">
        <f>J79</f>
        <v>0</v>
      </c>
      <c r="K15" s="26">
        <f>SUM(B15:I15)</f>
        <v>24453735</v>
      </c>
    </row>
    <row r="16" spans="1:11">
      <c r="A16" s="24" t="s">
        <v>41</v>
      </c>
      <c r="B16" s="25">
        <f t="shared" ref="B16:I16" si="5">SUM(B11:B15)</f>
        <v>185803015</v>
      </c>
      <c r="C16" s="25">
        <f t="shared" si="5"/>
        <v>44866629</v>
      </c>
      <c r="D16" s="25">
        <f t="shared" si="5"/>
        <v>3083627</v>
      </c>
      <c r="E16" s="25">
        <f t="shared" si="5"/>
        <v>209990</v>
      </c>
      <c r="F16" s="25">
        <f t="shared" si="5"/>
        <v>6404720</v>
      </c>
      <c r="G16" s="25">
        <f t="shared" si="5"/>
        <v>7950802</v>
      </c>
      <c r="H16" s="25">
        <f t="shared" si="5"/>
        <v>13179694</v>
      </c>
      <c r="I16" s="25">
        <f t="shared" si="5"/>
        <v>528147</v>
      </c>
      <c r="J16" s="25">
        <f>SUM(J11:J15)</f>
        <v>1718013</v>
      </c>
      <c r="K16" s="26">
        <f>SUM(K11:K15)</f>
        <v>263744637</v>
      </c>
    </row>
    <row r="17" spans="1:11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">
      <c r="A18" s="2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5">
      <c r="A19" s="2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2" spans="1:11">
      <c r="A22" s="3" t="s">
        <v>42</v>
      </c>
      <c r="B22" s="4"/>
      <c r="C22" s="5"/>
      <c r="D22" s="6"/>
      <c r="E22" s="7" t="s">
        <v>4</v>
      </c>
      <c r="F22" s="5" t="s">
        <v>4</v>
      </c>
      <c r="G22" s="6"/>
      <c r="H22" s="7" t="s">
        <v>5</v>
      </c>
      <c r="I22" s="6" t="s">
        <v>6</v>
      </c>
      <c r="J22" s="8" t="s">
        <v>7</v>
      </c>
      <c r="K22" s="8" t="s">
        <v>8</v>
      </c>
    </row>
    <row r="23" spans="1:11">
      <c r="A23" s="9"/>
      <c r="B23" s="10" t="s">
        <v>9</v>
      </c>
      <c r="C23" s="11" t="s">
        <v>10</v>
      </c>
      <c r="D23" s="12" t="s">
        <v>11</v>
      </c>
      <c r="E23" s="13" t="s">
        <v>12</v>
      </c>
      <c r="F23" s="11" t="s">
        <v>13</v>
      </c>
      <c r="G23" s="12" t="s">
        <v>6</v>
      </c>
      <c r="H23" s="13" t="s">
        <v>14</v>
      </c>
      <c r="I23" s="12" t="s">
        <v>15</v>
      </c>
      <c r="J23" s="14"/>
      <c r="K23" s="14"/>
    </row>
    <row r="24" spans="1:11">
      <c r="A24" s="9"/>
      <c r="B24" s="10" t="s">
        <v>16</v>
      </c>
      <c r="C24" s="11" t="s">
        <v>17</v>
      </c>
      <c r="D24" s="12" t="s">
        <v>12</v>
      </c>
      <c r="E24" s="13" t="s">
        <v>18</v>
      </c>
      <c r="F24" s="11" t="s">
        <v>19</v>
      </c>
      <c r="G24" s="12" t="s">
        <v>20</v>
      </c>
      <c r="H24" s="13" t="s">
        <v>21</v>
      </c>
      <c r="I24" s="12" t="s">
        <v>22</v>
      </c>
      <c r="J24" s="14"/>
      <c r="K24" s="14"/>
    </row>
    <row r="25" spans="1:11">
      <c r="A25" s="9"/>
      <c r="B25" s="10" t="s">
        <v>23</v>
      </c>
      <c r="C25" s="11" t="s">
        <v>24</v>
      </c>
      <c r="D25" s="12" t="s">
        <v>25</v>
      </c>
      <c r="E25" s="13" t="s">
        <v>26</v>
      </c>
      <c r="F25" s="11" t="s">
        <v>27</v>
      </c>
      <c r="G25" s="12" t="s">
        <v>28</v>
      </c>
      <c r="H25" s="13" t="s">
        <v>29</v>
      </c>
      <c r="I25" s="12" t="s">
        <v>12</v>
      </c>
      <c r="J25" s="14"/>
      <c r="K25" s="14"/>
    </row>
    <row r="26" spans="1:11">
      <c r="A26" s="9"/>
      <c r="B26" s="10"/>
      <c r="C26" s="15"/>
      <c r="D26" s="12" t="s">
        <v>30</v>
      </c>
      <c r="E26" s="13" t="s">
        <v>31</v>
      </c>
      <c r="F26" s="11" t="s">
        <v>32</v>
      </c>
      <c r="G26" s="12" t="s">
        <v>33</v>
      </c>
      <c r="H26" s="13" t="s">
        <v>34</v>
      </c>
      <c r="I26" s="12" t="s">
        <v>25</v>
      </c>
      <c r="J26" s="14"/>
      <c r="K26" s="14"/>
    </row>
    <row r="27" spans="1:11">
      <c r="A27" s="16"/>
      <c r="B27" s="17"/>
      <c r="C27" s="18"/>
      <c r="D27" s="19"/>
      <c r="E27" s="20"/>
      <c r="F27" s="18"/>
      <c r="G27" s="19"/>
      <c r="H27" s="21" t="s">
        <v>35</v>
      </c>
      <c r="I27" s="22" t="s">
        <v>30</v>
      </c>
      <c r="J27" s="23"/>
      <c r="K27" s="23"/>
    </row>
    <row r="28" spans="1:11">
      <c r="A28" s="28" t="s">
        <v>43</v>
      </c>
      <c r="B28" s="29">
        <f>[1]LAPAZ!C25</f>
        <v>17487168</v>
      </c>
      <c r="C28" s="29">
        <f>[1]LAPAZ!E25</f>
        <v>4011768</v>
      </c>
      <c r="D28" s="29">
        <f>[1]LAPAZ!I25</f>
        <v>603354</v>
      </c>
      <c r="E28" s="29">
        <f>[1]LAPAZ!H25</f>
        <v>35668</v>
      </c>
      <c r="F28" s="29">
        <f>[1]LAPAZ!D25</f>
        <v>610310</v>
      </c>
      <c r="G28" s="29">
        <f>[1]LAPAZ!F25</f>
        <v>925553</v>
      </c>
      <c r="H28" s="29">
        <f>[1]LAPAZ!J25</f>
        <v>1726780</v>
      </c>
      <c r="I28" s="29">
        <f>[1]LAPAZ!G25</f>
        <v>130224</v>
      </c>
      <c r="J28" s="29">
        <f>[1]LAPAZ!K25</f>
        <v>0</v>
      </c>
      <c r="K28" s="30">
        <f>[1]LAPAZ!L25</f>
        <v>25530825</v>
      </c>
    </row>
    <row r="29" spans="1:11">
      <c r="A29" s="28" t="s">
        <v>44</v>
      </c>
      <c r="B29" s="29">
        <f>[1]LAPAZ!C26</f>
        <v>18521668</v>
      </c>
      <c r="C29" s="29">
        <f>[1]LAPAZ!E26</f>
        <v>4183012</v>
      </c>
      <c r="D29" s="29">
        <v>1430601</v>
      </c>
      <c r="E29" s="29">
        <f>[1]LAPAZ!H26</f>
        <v>20017</v>
      </c>
      <c r="F29" s="29">
        <f>[1]LAPAZ!D26</f>
        <v>618853</v>
      </c>
      <c r="G29" s="29">
        <f>[1]LAPAZ!F26</f>
        <v>594594</v>
      </c>
      <c r="H29" s="29">
        <f>[1]LAPAZ!J26</f>
        <v>1773085</v>
      </c>
      <c r="I29" s="29">
        <f>[1]LAPAZ!G26</f>
        <v>130224</v>
      </c>
      <c r="J29" s="29">
        <f>[1]LAPAZ!K26</f>
        <v>0</v>
      </c>
      <c r="K29" s="30">
        <f>SUM(B29:J29)</f>
        <v>27272054</v>
      </c>
    </row>
    <row r="30" spans="1:11">
      <c r="A30" s="28" t="s">
        <v>45</v>
      </c>
      <c r="B30" s="29">
        <f>[1]LAPAZ!C27</f>
        <v>15881805</v>
      </c>
      <c r="C30" s="29">
        <f>[1]LAPAZ!E27</f>
        <v>3738778</v>
      </c>
      <c r="D30" s="29">
        <v>815928</v>
      </c>
      <c r="E30" s="29">
        <f>[1]LAPAZ!H27</f>
        <v>27387</v>
      </c>
      <c r="F30" s="29">
        <f>[1]LAPAZ!D27</f>
        <v>559533</v>
      </c>
      <c r="G30" s="29">
        <f>[1]LAPAZ!F27</f>
        <v>594594</v>
      </c>
      <c r="H30" s="29">
        <f>[1]LAPAZ!J27</f>
        <v>1974959</v>
      </c>
      <c r="I30" s="29">
        <f>[1]LAPAZ!G27</f>
        <v>130224</v>
      </c>
      <c r="J30" s="29">
        <f>[1]LAPAZ!K27</f>
        <v>1718013</v>
      </c>
      <c r="K30" s="30">
        <f>SUM(B30:J30)</f>
        <v>25441221</v>
      </c>
    </row>
    <row r="31" spans="1:11">
      <c r="A31" s="24" t="s">
        <v>46</v>
      </c>
      <c r="B31" s="29">
        <f>SUM(B28:B30)</f>
        <v>51890641</v>
      </c>
      <c r="C31" s="29">
        <f t="shared" ref="C31:I31" si="6">SUM(C28:C30)</f>
        <v>11933558</v>
      </c>
      <c r="D31" s="29">
        <f t="shared" si="6"/>
        <v>2849883</v>
      </c>
      <c r="E31" s="29">
        <f t="shared" si="6"/>
        <v>83072</v>
      </c>
      <c r="F31" s="29">
        <f t="shared" si="6"/>
        <v>1788696</v>
      </c>
      <c r="G31" s="29">
        <f t="shared" si="6"/>
        <v>2114741</v>
      </c>
      <c r="H31" s="29">
        <f t="shared" si="6"/>
        <v>5474824</v>
      </c>
      <c r="I31" s="29">
        <f t="shared" si="6"/>
        <v>390672</v>
      </c>
      <c r="J31" s="29">
        <f>[1]LAPAZ!K29</f>
        <v>1718013</v>
      </c>
      <c r="K31" s="26">
        <f>SUM(K28:K30)</f>
        <v>78244100</v>
      </c>
    </row>
    <row r="32" spans="1:11">
      <c r="G32" s="31"/>
    </row>
    <row r="33" spans="1:11">
      <c r="B33" s="31"/>
      <c r="C33" s="31"/>
      <c r="D33" s="31"/>
      <c r="E33" s="31"/>
      <c r="F33" s="31"/>
      <c r="G33" s="31"/>
    </row>
    <row r="34" spans="1:11">
      <c r="A34" s="3" t="s">
        <v>47</v>
      </c>
      <c r="B34" s="4"/>
      <c r="C34" s="5"/>
      <c r="D34" s="6"/>
      <c r="E34" s="7" t="s">
        <v>4</v>
      </c>
      <c r="F34" s="5" t="s">
        <v>4</v>
      </c>
      <c r="G34" s="6"/>
      <c r="H34" s="7" t="s">
        <v>5</v>
      </c>
      <c r="I34" s="6" t="s">
        <v>6</v>
      </c>
      <c r="J34" s="8" t="s">
        <v>7</v>
      </c>
      <c r="K34" s="8" t="s">
        <v>8</v>
      </c>
    </row>
    <row r="35" spans="1:11">
      <c r="A35" s="9"/>
      <c r="B35" s="10" t="s">
        <v>9</v>
      </c>
      <c r="C35" s="11" t="s">
        <v>10</v>
      </c>
      <c r="D35" s="12" t="s">
        <v>11</v>
      </c>
      <c r="E35" s="13" t="s">
        <v>12</v>
      </c>
      <c r="F35" s="11" t="s">
        <v>13</v>
      </c>
      <c r="G35" s="12" t="s">
        <v>6</v>
      </c>
      <c r="H35" s="13" t="s">
        <v>14</v>
      </c>
      <c r="I35" s="12" t="s">
        <v>15</v>
      </c>
      <c r="J35" s="14"/>
      <c r="K35" s="14"/>
    </row>
    <row r="36" spans="1:11">
      <c r="A36" s="9"/>
      <c r="B36" s="10" t="s">
        <v>16</v>
      </c>
      <c r="C36" s="11" t="s">
        <v>17</v>
      </c>
      <c r="D36" s="12" t="s">
        <v>12</v>
      </c>
      <c r="E36" s="13" t="s">
        <v>18</v>
      </c>
      <c r="F36" s="11" t="s">
        <v>19</v>
      </c>
      <c r="G36" s="12" t="s">
        <v>20</v>
      </c>
      <c r="H36" s="13" t="s">
        <v>21</v>
      </c>
      <c r="I36" s="12" t="s">
        <v>22</v>
      </c>
      <c r="J36" s="14"/>
      <c r="K36" s="14"/>
    </row>
    <row r="37" spans="1:11">
      <c r="A37" s="9"/>
      <c r="B37" s="10" t="s">
        <v>23</v>
      </c>
      <c r="C37" s="11" t="s">
        <v>24</v>
      </c>
      <c r="D37" s="12" t="s">
        <v>25</v>
      </c>
      <c r="E37" s="13" t="s">
        <v>26</v>
      </c>
      <c r="F37" s="11" t="s">
        <v>27</v>
      </c>
      <c r="G37" s="12" t="s">
        <v>28</v>
      </c>
      <c r="H37" s="13" t="s">
        <v>29</v>
      </c>
      <c r="I37" s="12" t="s">
        <v>12</v>
      </c>
      <c r="J37" s="14"/>
      <c r="K37" s="14"/>
    </row>
    <row r="38" spans="1:11">
      <c r="A38" s="9"/>
      <c r="B38" s="10"/>
      <c r="C38" s="15"/>
      <c r="D38" s="12" t="s">
        <v>30</v>
      </c>
      <c r="E38" s="13" t="s">
        <v>31</v>
      </c>
      <c r="F38" s="11" t="s">
        <v>32</v>
      </c>
      <c r="G38" s="12" t="s">
        <v>33</v>
      </c>
      <c r="H38" s="13" t="s">
        <v>34</v>
      </c>
      <c r="I38" s="12" t="s">
        <v>25</v>
      </c>
      <c r="J38" s="14"/>
      <c r="K38" s="14"/>
    </row>
    <row r="39" spans="1:11">
      <c r="A39" s="16"/>
      <c r="B39" s="17"/>
      <c r="C39" s="18"/>
      <c r="D39" s="19"/>
      <c r="E39" s="20"/>
      <c r="F39" s="18"/>
      <c r="G39" s="19"/>
      <c r="H39" s="21" t="s">
        <v>35</v>
      </c>
      <c r="I39" s="22" t="s">
        <v>30</v>
      </c>
      <c r="J39" s="23"/>
      <c r="K39" s="23"/>
    </row>
    <row r="40" spans="1:11">
      <c r="A40" s="28" t="s">
        <v>43</v>
      </c>
      <c r="B40" s="29">
        <f>[1]COMONDU!C25</f>
        <v>9699993</v>
      </c>
      <c r="C40" s="29">
        <f>[1]COMONDU!E25</f>
        <v>2369500</v>
      </c>
      <c r="D40" s="29">
        <f>[1]COMONDU!I25</f>
        <v>0</v>
      </c>
      <c r="E40" s="29">
        <f>[1]COMONDU!H25</f>
        <v>3329</v>
      </c>
      <c r="F40" s="29">
        <f>[1]COMONDU!D25</f>
        <v>338534</v>
      </c>
      <c r="G40" s="29">
        <f>[1]COMONDU!F25</f>
        <v>546667</v>
      </c>
      <c r="H40" s="29">
        <f>[1]COMONDU!J25</f>
        <v>414092</v>
      </c>
      <c r="I40" s="29">
        <f>[1]COMONDU!G25</f>
        <v>0</v>
      </c>
      <c r="J40" s="29">
        <v>0</v>
      </c>
      <c r="K40" s="30">
        <f>SUM(B40:I40)</f>
        <v>13372115</v>
      </c>
    </row>
    <row r="41" spans="1:11">
      <c r="A41" s="28" t="s">
        <v>44</v>
      </c>
      <c r="B41" s="29">
        <f>[1]COMONDU!C26</f>
        <v>10273822</v>
      </c>
      <c r="C41" s="29">
        <f>[1]COMONDU!E26</f>
        <v>2470644</v>
      </c>
      <c r="D41" s="29">
        <f>[1]COMONDU!I26</f>
        <v>0</v>
      </c>
      <c r="E41" s="29">
        <f>[1]COMONDU!H26</f>
        <v>3756</v>
      </c>
      <c r="F41" s="29">
        <f>[1]COMONDU!D26</f>
        <v>343273</v>
      </c>
      <c r="G41" s="29">
        <f>[1]COMONDU!F26</f>
        <v>351190</v>
      </c>
      <c r="H41" s="29">
        <f>[1]COMONDU!J26</f>
        <v>425196</v>
      </c>
      <c r="I41" s="29">
        <f>[1]COMONDU!G26</f>
        <v>0</v>
      </c>
      <c r="J41" s="29">
        <v>0</v>
      </c>
      <c r="K41" s="30">
        <f>SUM(B41:I41)</f>
        <v>13867881</v>
      </c>
    </row>
    <row r="42" spans="1:11">
      <c r="A42" s="28" t="s">
        <v>45</v>
      </c>
      <c r="B42" s="29">
        <f>[1]COMONDU!C27</f>
        <v>8809510</v>
      </c>
      <c r="C42" s="29">
        <f>[1]COMONDU!E27</f>
        <v>2208262</v>
      </c>
      <c r="D42" s="29">
        <f>[1]COMONDU!I27</f>
        <v>0</v>
      </c>
      <c r="E42" s="29">
        <f>[1]COMONDU!H27</f>
        <v>1215</v>
      </c>
      <c r="F42" s="29">
        <f>[1]COMONDU!D27</f>
        <v>310368</v>
      </c>
      <c r="G42" s="29">
        <f>[1]COMONDU!F27</f>
        <v>351190</v>
      </c>
      <c r="H42" s="29">
        <f>[1]COMONDU!J27</f>
        <v>473508</v>
      </c>
      <c r="I42" s="29">
        <f>[1]COMONDU!G27</f>
        <v>0</v>
      </c>
      <c r="J42" s="29">
        <v>0</v>
      </c>
      <c r="K42" s="30">
        <f>SUM(B42:I42)</f>
        <v>12154053</v>
      </c>
    </row>
    <row r="43" spans="1:11">
      <c r="A43" s="24" t="s">
        <v>46</v>
      </c>
      <c r="B43" s="25">
        <f t="shared" ref="B43:K43" si="7">SUM(B40:B42)</f>
        <v>28783325</v>
      </c>
      <c r="C43" s="25">
        <f t="shared" si="7"/>
        <v>7048406</v>
      </c>
      <c r="D43" s="25">
        <f t="shared" si="7"/>
        <v>0</v>
      </c>
      <c r="E43" s="25">
        <f t="shared" si="7"/>
        <v>8300</v>
      </c>
      <c r="F43" s="25">
        <f t="shared" si="7"/>
        <v>992175</v>
      </c>
      <c r="G43" s="25">
        <f t="shared" si="7"/>
        <v>1249047</v>
      </c>
      <c r="H43" s="25">
        <f t="shared" si="7"/>
        <v>1312796</v>
      </c>
      <c r="I43" s="25">
        <f t="shared" si="7"/>
        <v>0</v>
      </c>
      <c r="J43" s="25">
        <v>0</v>
      </c>
      <c r="K43" s="26">
        <f t="shared" si="7"/>
        <v>39394049</v>
      </c>
    </row>
    <row r="46" spans="1:11">
      <c r="A46" s="3" t="s">
        <v>48</v>
      </c>
      <c r="B46" s="4"/>
      <c r="C46" s="5"/>
      <c r="D46" s="6"/>
      <c r="E46" s="7" t="s">
        <v>4</v>
      </c>
      <c r="F46" s="5" t="s">
        <v>4</v>
      </c>
      <c r="G46" s="6"/>
      <c r="H46" s="7" t="s">
        <v>5</v>
      </c>
      <c r="I46" s="6" t="s">
        <v>6</v>
      </c>
      <c r="J46" s="8" t="s">
        <v>7</v>
      </c>
      <c r="K46" s="8" t="s">
        <v>8</v>
      </c>
    </row>
    <row r="47" spans="1:11">
      <c r="A47" s="9"/>
      <c r="B47" s="10" t="s">
        <v>9</v>
      </c>
      <c r="C47" s="11" t="s">
        <v>10</v>
      </c>
      <c r="D47" s="12" t="s">
        <v>11</v>
      </c>
      <c r="E47" s="13" t="s">
        <v>12</v>
      </c>
      <c r="F47" s="11" t="s">
        <v>13</v>
      </c>
      <c r="G47" s="12" t="s">
        <v>6</v>
      </c>
      <c r="H47" s="13" t="s">
        <v>14</v>
      </c>
      <c r="I47" s="12" t="s">
        <v>15</v>
      </c>
      <c r="J47" s="14"/>
      <c r="K47" s="14"/>
    </row>
    <row r="48" spans="1:11">
      <c r="A48" s="9"/>
      <c r="B48" s="10" t="s">
        <v>16</v>
      </c>
      <c r="C48" s="11" t="s">
        <v>17</v>
      </c>
      <c r="D48" s="12" t="s">
        <v>12</v>
      </c>
      <c r="E48" s="13" t="s">
        <v>18</v>
      </c>
      <c r="F48" s="11" t="s">
        <v>19</v>
      </c>
      <c r="G48" s="12" t="s">
        <v>20</v>
      </c>
      <c r="H48" s="13" t="s">
        <v>21</v>
      </c>
      <c r="I48" s="12" t="s">
        <v>22</v>
      </c>
      <c r="J48" s="14"/>
      <c r="K48" s="14"/>
    </row>
    <row r="49" spans="1:13">
      <c r="A49" s="9"/>
      <c r="B49" s="10" t="s">
        <v>23</v>
      </c>
      <c r="C49" s="11" t="s">
        <v>24</v>
      </c>
      <c r="D49" s="12" t="s">
        <v>25</v>
      </c>
      <c r="E49" s="13" t="s">
        <v>26</v>
      </c>
      <c r="F49" s="11" t="s">
        <v>27</v>
      </c>
      <c r="G49" s="12" t="s">
        <v>28</v>
      </c>
      <c r="H49" s="13" t="s">
        <v>29</v>
      </c>
      <c r="I49" s="12" t="s">
        <v>12</v>
      </c>
      <c r="J49" s="14"/>
      <c r="K49" s="14"/>
    </row>
    <row r="50" spans="1:13">
      <c r="A50" s="9"/>
      <c r="B50" s="10"/>
      <c r="C50" s="15"/>
      <c r="D50" s="12" t="s">
        <v>30</v>
      </c>
      <c r="E50" s="13" t="s">
        <v>31</v>
      </c>
      <c r="F50" s="11" t="s">
        <v>32</v>
      </c>
      <c r="G50" s="12" t="s">
        <v>33</v>
      </c>
      <c r="H50" s="13" t="s">
        <v>34</v>
      </c>
      <c r="I50" s="12" t="s">
        <v>25</v>
      </c>
      <c r="J50" s="14"/>
      <c r="K50" s="14"/>
    </row>
    <row r="51" spans="1:13">
      <c r="A51" s="16"/>
      <c r="B51" s="17"/>
      <c r="C51" s="18"/>
      <c r="D51" s="19"/>
      <c r="E51" s="20"/>
      <c r="F51" s="18"/>
      <c r="G51" s="19"/>
      <c r="H51" s="21" t="s">
        <v>35</v>
      </c>
      <c r="I51" s="22" t="s">
        <v>30</v>
      </c>
      <c r="J51" s="23"/>
      <c r="K51" s="23"/>
    </row>
    <row r="52" spans="1:13">
      <c r="A52" s="28" t="s">
        <v>43</v>
      </c>
      <c r="B52" s="29">
        <f>[1]MULEGE!C25</f>
        <v>9356676</v>
      </c>
      <c r="C52" s="29">
        <f>[1]MULEGE!E25</f>
        <v>2283093</v>
      </c>
      <c r="D52" s="29">
        <f>[1]MULEGE!G25</f>
        <v>0</v>
      </c>
      <c r="E52" s="29">
        <f>[1]MULEGE!H25</f>
        <v>4669</v>
      </c>
      <c r="F52" s="29">
        <f>[1]MULEGE!D25</f>
        <v>326552</v>
      </c>
      <c r="G52" s="29">
        <f>[1]MULEGE!F25</f>
        <v>526731</v>
      </c>
      <c r="H52" s="29">
        <f>[1]MULEGE!J25</f>
        <v>365598</v>
      </c>
      <c r="I52" s="29">
        <f>[1]MULEGE!I25</f>
        <v>0</v>
      </c>
      <c r="J52" s="29">
        <v>0</v>
      </c>
      <c r="K52" s="30">
        <f>SUM(B52:I52)</f>
        <v>12863319</v>
      </c>
      <c r="M52" s="31"/>
    </row>
    <row r="53" spans="1:13">
      <c r="A53" s="28" t="s">
        <v>44</v>
      </c>
      <c r="B53" s="29">
        <f>[1]MULEGE!C26</f>
        <v>9910195</v>
      </c>
      <c r="C53" s="29">
        <f>[1]MULEGE!E26</f>
        <v>2380548</v>
      </c>
      <c r="D53" s="29">
        <f>[1]MULEGE!G26</f>
        <v>0</v>
      </c>
      <c r="E53" s="29">
        <f>[1]MULEGE!H26</f>
        <v>9402</v>
      </c>
      <c r="F53" s="29">
        <f>[1]MULEGE!D26</f>
        <v>331123</v>
      </c>
      <c r="G53" s="29">
        <f>[1]MULEGE!F26</f>
        <v>338383</v>
      </c>
      <c r="H53" s="29">
        <f>[1]MULEGE!J26</f>
        <v>375402</v>
      </c>
      <c r="I53" s="29">
        <f>[1]MULEGE!I26</f>
        <v>0</v>
      </c>
      <c r="J53" s="29">
        <v>0</v>
      </c>
      <c r="K53" s="30">
        <f>SUM(B53:I53)</f>
        <v>13345053</v>
      </c>
    </row>
    <row r="54" spans="1:13">
      <c r="A54" s="28" t="s">
        <v>45</v>
      </c>
      <c r="B54" s="29">
        <f>[1]MULEGE!C27</f>
        <v>8497711</v>
      </c>
      <c r="C54" s="29">
        <f>[1]MULEGE!E27</f>
        <v>2127734</v>
      </c>
      <c r="D54" s="29">
        <f>[1]MULEGE!G27</f>
        <v>0</v>
      </c>
      <c r="E54" s="29">
        <f>[1]MULEGE!H27</f>
        <v>418</v>
      </c>
      <c r="F54" s="29">
        <f>[1]MULEGE!D27</f>
        <v>299383</v>
      </c>
      <c r="G54" s="29">
        <f>[1]MULEGE!F27</f>
        <v>338383</v>
      </c>
      <c r="H54" s="29">
        <f>[1]MULEGE!J27</f>
        <v>417986</v>
      </c>
      <c r="I54" s="29">
        <f>[1]MULEGE!I27</f>
        <v>0</v>
      </c>
      <c r="J54" s="29">
        <v>0</v>
      </c>
      <c r="K54" s="30">
        <f>SUM(B54:I54)</f>
        <v>11681615</v>
      </c>
    </row>
    <row r="55" spans="1:13">
      <c r="A55" s="24" t="s">
        <v>46</v>
      </c>
      <c r="B55" s="29">
        <f>SUM(B52:B54)</f>
        <v>27764582</v>
      </c>
      <c r="C55" s="29">
        <f t="shared" ref="C55:I55" si="8">SUM(C52:C54)</f>
        <v>6791375</v>
      </c>
      <c r="D55" s="29">
        <f t="shared" si="8"/>
        <v>0</v>
      </c>
      <c r="E55" s="29">
        <f t="shared" si="8"/>
        <v>14489</v>
      </c>
      <c r="F55" s="29">
        <f t="shared" si="8"/>
        <v>957058</v>
      </c>
      <c r="G55" s="29">
        <f t="shared" si="8"/>
        <v>1203497</v>
      </c>
      <c r="H55" s="29">
        <f t="shared" si="8"/>
        <v>1158986</v>
      </c>
      <c r="I55" s="29">
        <f t="shared" si="8"/>
        <v>0</v>
      </c>
      <c r="J55" s="29">
        <v>0</v>
      </c>
      <c r="K55" s="30">
        <f>SUM(B55:I55)</f>
        <v>37889987</v>
      </c>
    </row>
    <row r="58" spans="1:13">
      <c r="A58" s="3" t="s">
        <v>49</v>
      </c>
      <c r="B58" s="4"/>
      <c r="C58" s="5"/>
      <c r="D58" s="6"/>
      <c r="E58" s="7" t="s">
        <v>4</v>
      </c>
      <c r="F58" s="5" t="s">
        <v>4</v>
      </c>
      <c r="G58" s="6"/>
      <c r="H58" s="7" t="s">
        <v>5</v>
      </c>
      <c r="I58" s="6" t="s">
        <v>6</v>
      </c>
      <c r="J58" s="8" t="s">
        <v>7</v>
      </c>
      <c r="K58" s="8" t="s">
        <v>8</v>
      </c>
    </row>
    <row r="59" spans="1:13">
      <c r="A59" s="9"/>
      <c r="B59" s="10" t="s">
        <v>9</v>
      </c>
      <c r="C59" s="11" t="s">
        <v>10</v>
      </c>
      <c r="D59" s="12" t="s">
        <v>11</v>
      </c>
      <c r="E59" s="13" t="s">
        <v>12</v>
      </c>
      <c r="F59" s="11" t="s">
        <v>13</v>
      </c>
      <c r="G59" s="12" t="s">
        <v>6</v>
      </c>
      <c r="H59" s="13" t="s">
        <v>14</v>
      </c>
      <c r="I59" s="12" t="s">
        <v>15</v>
      </c>
      <c r="J59" s="14"/>
      <c r="K59" s="14"/>
    </row>
    <row r="60" spans="1:13">
      <c r="A60" s="9"/>
      <c r="B60" s="10" t="s">
        <v>16</v>
      </c>
      <c r="C60" s="11" t="s">
        <v>17</v>
      </c>
      <c r="D60" s="12" t="s">
        <v>12</v>
      </c>
      <c r="E60" s="13" t="s">
        <v>18</v>
      </c>
      <c r="F60" s="11" t="s">
        <v>19</v>
      </c>
      <c r="G60" s="12" t="s">
        <v>20</v>
      </c>
      <c r="H60" s="13" t="s">
        <v>21</v>
      </c>
      <c r="I60" s="12" t="s">
        <v>22</v>
      </c>
      <c r="J60" s="14"/>
      <c r="K60" s="14"/>
    </row>
    <row r="61" spans="1:13">
      <c r="A61" s="9"/>
      <c r="B61" s="10" t="s">
        <v>23</v>
      </c>
      <c r="C61" s="11" t="s">
        <v>24</v>
      </c>
      <c r="D61" s="12" t="s">
        <v>25</v>
      </c>
      <c r="E61" s="13" t="s">
        <v>26</v>
      </c>
      <c r="F61" s="11" t="s">
        <v>27</v>
      </c>
      <c r="G61" s="12" t="s">
        <v>28</v>
      </c>
      <c r="H61" s="13" t="s">
        <v>29</v>
      </c>
      <c r="I61" s="12" t="s">
        <v>12</v>
      </c>
      <c r="J61" s="14"/>
      <c r="K61" s="14"/>
    </row>
    <row r="62" spans="1:13">
      <c r="A62" s="9"/>
      <c r="B62" s="10"/>
      <c r="C62" s="15"/>
      <c r="D62" s="12" t="s">
        <v>30</v>
      </c>
      <c r="E62" s="13" t="s">
        <v>31</v>
      </c>
      <c r="F62" s="11" t="s">
        <v>32</v>
      </c>
      <c r="G62" s="12" t="s">
        <v>33</v>
      </c>
      <c r="H62" s="13" t="s">
        <v>34</v>
      </c>
      <c r="I62" s="12" t="s">
        <v>25</v>
      </c>
      <c r="J62" s="14"/>
      <c r="K62" s="14"/>
    </row>
    <row r="63" spans="1:13">
      <c r="A63" s="16"/>
      <c r="B63" s="17"/>
      <c r="C63" s="18"/>
      <c r="D63" s="19"/>
      <c r="E63" s="20"/>
      <c r="F63" s="18"/>
      <c r="G63" s="19"/>
      <c r="H63" s="21" t="s">
        <v>35</v>
      </c>
      <c r="I63" s="22" t="s">
        <v>30</v>
      </c>
      <c r="J63" s="23"/>
      <c r="K63" s="23"/>
    </row>
    <row r="64" spans="1:13">
      <c r="A64" s="28" t="s">
        <v>43</v>
      </c>
      <c r="B64" s="29">
        <f>[1]LOSCABOS!C25</f>
        <v>20498564</v>
      </c>
      <c r="C64" s="29">
        <f>[1]LOSCABOS!E25</f>
        <v>4411266</v>
      </c>
      <c r="D64" s="29">
        <f>[1]LOSCABOS!I25</f>
        <v>135920</v>
      </c>
      <c r="E64" s="29">
        <f>[1]LOSCABOS!H25</f>
        <v>24359</v>
      </c>
      <c r="F64" s="29">
        <f>[1]LOSCABOS!D25</f>
        <v>715409</v>
      </c>
      <c r="G64" s="29">
        <f>[1]LOSCABOS!F25</f>
        <v>1017722</v>
      </c>
      <c r="H64" s="29">
        <f>[1]LOSCABOS!J25</f>
        <v>1553422</v>
      </c>
      <c r="I64" s="29">
        <f>[1]LOSCABOS!G25</f>
        <v>45825</v>
      </c>
      <c r="J64" s="29">
        <v>0</v>
      </c>
      <c r="K64" s="30">
        <f>SUM(B64:I64)</f>
        <v>28402487</v>
      </c>
    </row>
    <row r="65" spans="1:11">
      <c r="A65" s="28" t="s">
        <v>44</v>
      </c>
      <c r="B65" s="29">
        <f>[1]LOSCABOS!C26</f>
        <v>21711212</v>
      </c>
      <c r="C65" s="29">
        <f>[1]LOSCABOS!E26</f>
        <v>4599564</v>
      </c>
      <c r="D65" s="29">
        <f>[1]LOSCABOS!I26</f>
        <v>48160</v>
      </c>
      <c r="E65" s="29">
        <f>[1]LOSCABOS!H26</f>
        <v>34607</v>
      </c>
      <c r="F65" s="29">
        <f>[1]LOSCABOS!D26</f>
        <v>725424</v>
      </c>
      <c r="G65" s="29">
        <f>[1]LOSCABOS!F26</f>
        <v>653805</v>
      </c>
      <c r="H65" s="29">
        <f>[1]LOSCABOS!J26</f>
        <v>1595078</v>
      </c>
      <c r="I65" s="29">
        <f>[1]LOSCABOS!G26</f>
        <v>45825</v>
      </c>
      <c r="J65" s="29">
        <v>0</v>
      </c>
      <c r="K65" s="30">
        <f>SUM(B65:I65)</f>
        <v>29413675</v>
      </c>
    </row>
    <row r="66" spans="1:11">
      <c r="A66" s="28" t="s">
        <v>45</v>
      </c>
      <c r="B66" s="29">
        <f>[1]LOSCABOS!C27</f>
        <v>18616748</v>
      </c>
      <c r="C66" s="29">
        <f>[1]LOSCABOS!E27</f>
        <v>4111091</v>
      </c>
      <c r="D66" s="29">
        <f>[1]LOSCABOS!I27</f>
        <v>49664</v>
      </c>
      <c r="E66" s="29">
        <f>[1]LOSCABOS!H27</f>
        <v>36330</v>
      </c>
      <c r="F66" s="29">
        <f>[1]LOSCABOS!D27</f>
        <v>655888</v>
      </c>
      <c r="G66" s="29">
        <f>[1]LOSCABOS!F27</f>
        <v>653805</v>
      </c>
      <c r="H66" s="29">
        <f>[1]LOSCABOS!J27</f>
        <v>1777252</v>
      </c>
      <c r="I66" s="29">
        <f>[1]LOSCABOS!G27</f>
        <v>45825</v>
      </c>
      <c r="J66" s="29">
        <v>0</v>
      </c>
      <c r="K66" s="30">
        <f>SUM(B66:I66)</f>
        <v>25946603</v>
      </c>
    </row>
    <row r="67" spans="1:11">
      <c r="A67" s="24" t="s">
        <v>46</v>
      </c>
      <c r="B67" s="25">
        <f t="shared" ref="B67:K67" si="9">SUM(B64:B66)</f>
        <v>60826524</v>
      </c>
      <c r="C67" s="25">
        <f t="shared" si="9"/>
        <v>13121921</v>
      </c>
      <c r="D67" s="25">
        <f t="shared" si="9"/>
        <v>233744</v>
      </c>
      <c r="E67" s="25">
        <f t="shared" si="9"/>
        <v>95296</v>
      </c>
      <c r="F67" s="25">
        <f t="shared" si="9"/>
        <v>2096721</v>
      </c>
      <c r="G67" s="25">
        <f t="shared" si="9"/>
        <v>2325332</v>
      </c>
      <c r="H67" s="25">
        <f t="shared" si="9"/>
        <v>4925752</v>
      </c>
      <c r="I67" s="25">
        <f t="shared" si="9"/>
        <v>137475</v>
      </c>
      <c r="J67" s="25">
        <v>0</v>
      </c>
      <c r="K67" s="26">
        <f t="shared" si="9"/>
        <v>83762765</v>
      </c>
    </row>
    <row r="70" spans="1:11">
      <c r="A70" s="3" t="s">
        <v>50</v>
      </c>
      <c r="B70" s="4"/>
      <c r="C70" s="5"/>
      <c r="D70" s="6"/>
      <c r="E70" s="7" t="s">
        <v>4</v>
      </c>
      <c r="F70" s="5" t="s">
        <v>4</v>
      </c>
      <c r="G70" s="6"/>
      <c r="H70" s="7" t="s">
        <v>5</v>
      </c>
      <c r="I70" s="6" t="s">
        <v>6</v>
      </c>
      <c r="J70" s="8" t="s">
        <v>7</v>
      </c>
      <c r="K70" s="8" t="s">
        <v>8</v>
      </c>
    </row>
    <row r="71" spans="1:11">
      <c r="A71" s="9"/>
      <c r="B71" s="10" t="s">
        <v>9</v>
      </c>
      <c r="C71" s="11" t="s">
        <v>10</v>
      </c>
      <c r="D71" s="12" t="s">
        <v>11</v>
      </c>
      <c r="E71" s="13" t="s">
        <v>12</v>
      </c>
      <c r="F71" s="11" t="s">
        <v>13</v>
      </c>
      <c r="G71" s="12" t="s">
        <v>6</v>
      </c>
      <c r="H71" s="13" t="s">
        <v>14</v>
      </c>
      <c r="I71" s="12" t="s">
        <v>15</v>
      </c>
      <c r="J71" s="14"/>
      <c r="K71" s="14"/>
    </row>
    <row r="72" spans="1:11">
      <c r="A72" s="9"/>
      <c r="B72" s="10" t="s">
        <v>16</v>
      </c>
      <c r="C72" s="11" t="s">
        <v>17</v>
      </c>
      <c r="D72" s="12" t="s">
        <v>12</v>
      </c>
      <c r="E72" s="13" t="s">
        <v>18</v>
      </c>
      <c r="F72" s="11" t="s">
        <v>19</v>
      </c>
      <c r="G72" s="12" t="s">
        <v>20</v>
      </c>
      <c r="H72" s="13" t="s">
        <v>21</v>
      </c>
      <c r="I72" s="12" t="s">
        <v>22</v>
      </c>
      <c r="J72" s="14"/>
      <c r="K72" s="14"/>
    </row>
    <row r="73" spans="1:11">
      <c r="A73" s="9"/>
      <c r="B73" s="10" t="s">
        <v>23</v>
      </c>
      <c r="C73" s="11" t="s">
        <v>24</v>
      </c>
      <c r="D73" s="12" t="s">
        <v>25</v>
      </c>
      <c r="E73" s="13" t="s">
        <v>26</v>
      </c>
      <c r="F73" s="11" t="s">
        <v>27</v>
      </c>
      <c r="G73" s="12" t="s">
        <v>28</v>
      </c>
      <c r="H73" s="13" t="s">
        <v>29</v>
      </c>
      <c r="I73" s="12" t="s">
        <v>12</v>
      </c>
      <c r="J73" s="14"/>
      <c r="K73" s="14"/>
    </row>
    <row r="74" spans="1:11">
      <c r="A74" s="9"/>
      <c r="B74" s="10"/>
      <c r="C74" s="15"/>
      <c r="D74" s="12" t="s">
        <v>30</v>
      </c>
      <c r="E74" s="13" t="s">
        <v>31</v>
      </c>
      <c r="F74" s="11" t="s">
        <v>32</v>
      </c>
      <c r="G74" s="12" t="s">
        <v>33</v>
      </c>
      <c r="H74" s="13" t="s">
        <v>34</v>
      </c>
      <c r="I74" s="12" t="s">
        <v>25</v>
      </c>
      <c r="J74" s="14"/>
      <c r="K74" s="14"/>
    </row>
    <row r="75" spans="1:11">
      <c r="A75" s="16"/>
      <c r="B75" s="17"/>
      <c r="C75" s="18"/>
      <c r="D75" s="19"/>
      <c r="E75" s="20"/>
      <c r="F75" s="18"/>
      <c r="G75" s="19"/>
      <c r="H75" s="21" t="s">
        <v>35</v>
      </c>
      <c r="I75" s="22" t="s">
        <v>30</v>
      </c>
      <c r="J75" s="23"/>
      <c r="K75" s="23"/>
    </row>
    <row r="76" spans="1:11">
      <c r="A76" s="28" t="s">
        <v>43</v>
      </c>
      <c r="B76" s="29">
        <f>[1]LORETO!C25</f>
        <v>5573293</v>
      </c>
      <c r="C76" s="29">
        <f>[1]LORETO!E25</f>
        <v>2007427</v>
      </c>
      <c r="D76" s="29">
        <f>[1]LORETO!I25</f>
        <v>0</v>
      </c>
      <c r="E76" s="29">
        <f>[1]LORETO!H25</f>
        <v>3465</v>
      </c>
      <c r="F76" s="29">
        <f>[1]LORETO!D25</f>
        <v>194510</v>
      </c>
      <c r="G76" s="29">
        <f>[1]LORETO!F25</f>
        <v>463133</v>
      </c>
      <c r="H76" s="29">
        <f>[1]LORETO!J25</f>
        <v>96944</v>
      </c>
      <c r="I76" s="29">
        <f>[1]LORETO!G25</f>
        <v>0</v>
      </c>
      <c r="J76" s="29">
        <v>0</v>
      </c>
      <c r="K76" s="30">
        <f>SUM(B76:I76)</f>
        <v>8338772</v>
      </c>
    </row>
    <row r="77" spans="1:11">
      <c r="A77" s="28" t="s">
        <v>44</v>
      </c>
      <c r="B77" s="29">
        <f>[1]LORETO!C26</f>
        <v>5902997</v>
      </c>
      <c r="C77" s="29">
        <f>[1]LORETO!E26</f>
        <v>2093155</v>
      </c>
      <c r="D77" s="29">
        <f>[1]LORETO!I26</f>
        <v>0</v>
      </c>
      <c r="E77" s="29">
        <f>[1]LORETO!H26</f>
        <v>1457</v>
      </c>
      <c r="F77" s="29">
        <f>[1]LORETO!D26</f>
        <v>197233</v>
      </c>
      <c r="G77" s="29">
        <f>[1]LORETO!F26</f>
        <v>297526</v>
      </c>
      <c r="H77" s="29">
        <f>[1]LORETO!J26</f>
        <v>99544</v>
      </c>
      <c r="I77" s="29">
        <f>[1]LORETO!G26</f>
        <v>0</v>
      </c>
      <c r="J77" s="29">
        <v>0</v>
      </c>
      <c r="K77" s="30">
        <f>SUM(B77:J77)</f>
        <v>8591912</v>
      </c>
    </row>
    <row r="78" spans="1:11">
      <c r="A78" s="28" t="s">
        <v>45</v>
      </c>
      <c r="B78" s="29">
        <f>[1]LORETO!C27</f>
        <v>5061652</v>
      </c>
      <c r="C78" s="29">
        <f>[1]LORETO!E27</f>
        <v>1870827</v>
      </c>
      <c r="D78" s="29">
        <f>[1]LORETO!I27</f>
        <v>0</v>
      </c>
      <c r="E78" s="29">
        <f>[1]LORETO!H27</f>
        <v>3911</v>
      </c>
      <c r="F78" s="29">
        <f>[1]LORETO!D27</f>
        <v>178327</v>
      </c>
      <c r="G78" s="29">
        <f>[1]LORETO!F27</f>
        <v>297526</v>
      </c>
      <c r="H78" s="29">
        <f>[1]LORETO!J27</f>
        <v>110848</v>
      </c>
      <c r="I78" s="29">
        <f>[1]LORETO!G27</f>
        <v>0</v>
      </c>
      <c r="J78" s="29">
        <v>0</v>
      </c>
      <c r="K78" s="30">
        <f>SUM(B78:I78)</f>
        <v>7523091</v>
      </c>
    </row>
    <row r="79" spans="1:11">
      <c r="A79" s="24" t="s">
        <v>46</v>
      </c>
      <c r="B79" s="25">
        <f>SUM(B76:B78)</f>
        <v>16537942</v>
      </c>
      <c r="C79" s="25">
        <f t="shared" ref="C79:K79" si="10">SUM(C76:C78)</f>
        <v>5971409</v>
      </c>
      <c r="D79" s="25">
        <f t="shared" si="10"/>
        <v>0</v>
      </c>
      <c r="E79" s="25">
        <f t="shared" si="10"/>
        <v>8833</v>
      </c>
      <c r="F79" s="25">
        <f t="shared" si="10"/>
        <v>570070</v>
      </c>
      <c r="G79" s="25">
        <f t="shared" si="10"/>
        <v>1058185</v>
      </c>
      <c r="H79" s="25">
        <f t="shared" si="10"/>
        <v>307336</v>
      </c>
      <c r="I79" s="25">
        <f t="shared" si="10"/>
        <v>0</v>
      </c>
      <c r="J79" s="25">
        <v>0</v>
      </c>
      <c r="K79" s="25">
        <f t="shared" si="10"/>
        <v>24453775</v>
      </c>
    </row>
  </sheetData>
  <mergeCells count="21">
    <mergeCell ref="A70:A75"/>
    <mergeCell ref="J70:J75"/>
    <mergeCell ref="K70:K75"/>
    <mergeCell ref="A46:A51"/>
    <mergeCell ref="J46:J51"/>
    <mergeCell ref="K46:K51"/>
    <mergeCell ref="A58:A63"/>
    <mergeCell ref="J58:J63"/>
    <mergeCell ref="K58:K63"/>
    <mergeCell ref="A22:A27"/>
    <mergeCell ref="J22:J27"/>
    <mergeCell ref="K22:K27"/>
    <mergeCell ref="A34:A39"/>
    <mergeCell ref="J34:J39"/>
    <mergeCell ref="K34:K39"/>
    <mergeCell ref="A1:K1"/>
    <mergeCell ref="A2:K2"/>
    <mergeCell ref="A3:K3"/>
    <mergeCell ref="A5:A10"/>
    <mergeCell ref="J5:J10"/>
    <mergeCell ref="K5:K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Maria Geraldo Lopez</dc:creator>
  <cp:lastModifiedBy>Blanca Maria Geraldo Lopez</cp:lastModifiedBy>
  <dcterms:created xsi:type="dcterms:W3CDTF">2026-02-17T21:52:11Z</dcterms:created>
  <dcterms:modified xsi:type="dcterms:W3CDTF">2026-02-17T21:52:39Z</dcterms:modified>
</cp:coreProperties>
</file>