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7c816a56ec8bd5/Trabajo/2026/Municipios/Cálculo Part. Fed/"/>
    </mc:Choice>
  </mc:AlternateContent>
  <xr:revisionPtr revIDLastSave="15" documentId="8_{A332B58C-A331-4999-816A-2FB480C596AC}" xr6:coauthVersionLast="47" xr6:coauthVersionMax="47" xr10:uidLastSave="{25B87539-D801-4DD7-BAF3-0002B9689E99}"/>
  <bookViews>
    <workbookView xWindow="384" yWindow="384" windowWidth="11052" windowHeight="11688" activeTab="1" xr2:uid="{D421C381-F9AD-4FBE-ABC4-8012FAF12891}"/>
  </bookViews>
  <sheets>
    <sheet name="Anexo I" sheetId="2" r:id="rId1"/>
    <sheet name="Anexo II" sheetId="4" r:id="rId2"/>
  </sheets>
  <externalReferences>
    <externalReference r:id="rId3"/>
  </externalReferences>
  <definedNames>
    <definedName name="_xlnm.Print_Area" localSheetId="1">'Anexo II'!$B$1:$J$42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E39" i="4"/>
  <c r="D39" i="4"/>
  <c r="C39" i="4"/>
  <c r="F38" i="4"/>
  <c r="E38" i="4"/>
  <c r="D38" i="4"/>
  <c r="C38" i="4"/>
  <c r="F37" i="4"/>
  <c r="E37" i="4"/>
  <c r="D37" i="4"/>
  <c r="F36" i="4"/>
  <c r="E36" i="4"/>
  <c r="D36" i="4"/>
  <c r="F35" i="4"/>
  <c r="F40" i="4" s="1"/>
  <c r="E35" i="4"/>
  <c r="E40" i="4" s="1"/>
  <c r="D35" i="4"/>
  <c r="D40" i="4" s="1"/>
  <c r="C35" i="4"/>
  <c r="B30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J26" i="4" s="1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1" i="4"/>
  <c r="I21" i="4"/>
  <c r="I26" i="4" s="1"/>
  <c r="H21" i="4"/>
  <c r="H26" i="4" s="1"/>
  <c r="G21" i="4"/>
  <c r="G26" i="4" s="1"/>
  <c r="F21" i="4"/>
  <c r="F26" i="4" s="1"/>
  <c r="E21" i="4"/>
  <c r="E26" i="4" s="1"/>
  <c r="D21" i="4"/>
  <c r="D26" i="4" s="1"/>
  <c r="C21" i="4"/>
  <c r="C26" i="4" s="1"/>
  <c r="B16" i="4"/>
  <c r="J11" i="4"/>
  <c r="I11" i="4"/>
  <c r="H11" i="4"/>
  <c r="H39" i="4" s="1"/>
  <c r="G11" i="4"/>
  <c r="F11" i="4"/>
  <c r="E11" i="4"/>
  <c r="D11" i="4"/>
  <c r="C11" i="4"/>
  <c r="J10" i="4"/>
  <c r="I10" i="4"/>
  <c r="H10" i="4"/>
  <c r="G10" i="4"/>
  <c r="F10" i="4"/>
  <c r="E10" i="4"/>
  <c r="D10" i="4"/>
  <c r="C10" i="4"/>
  <c r="J9" i="4"/>
  <c r="I9" i="4"/>
  <c r="H9" i="4"/>
  <c r="G9" i="4"/>
  <c r="F9" i="4"/>
  <c r="E9" i="4"/>
  <c r="D9" i="4"/>
  <c r="H37" i="4" s="1"/>
  <c r="C9" i="4"/>
  <c r="J8" i="4"/>
  <c r="I8" i="4"/>
  <c r="H8" i="4"/>
  <c r="G8" i="4"/>
  <c r="F8" i="4"/>
  <c r="E8" i="4"/>
  <c r="D8" i="4"/>
  <c r="C8" i="4"/>
  <c r="J7" i="4"/>
  <c r="J12" i="4" s="1"/>
  <c r="I7" i="4"/>
  <c r="I12" i="4" s="1"/>
  <c r="H7" i="4"/>
  <c r="H12" i="4" s="1"/>
  <c r="G7" i="4"/>
  <c r="G12" i="4" s="1"/>
  <c r="F7" i="4"/>
  <c r="F12" i="4" s="1"/>
  <c r="E7" i="4"/>
  <c r="E12" i="4" s="1"/>
  <c r="D7" i="4"/>
  <c r="C7" i="4"/>
  <c r="C12" i="4" s="1"/>
  <c r="C40" i="4" l="1"/>
  <c r="H35" i="4"/>
  <c r="H38" i="4"/>
  <c r="H36" i="4"/>
  <c r="H40" i="4"/>
  <c r="G39" i="4" s="1"/>
  <c r="G35" i="4"/>
  <c r="G36" i="4"/>
  <c r="D12" i="4"/>
  <c r="G38" i="4" l="1"/>
  <c r="G37" i="4"/>
  <c r="G40" i="4" s="1"/>
</calcChain>
</file>

<file path=xl/sharedStrings.xml><?xml version="1.0" encoding="utf-8"?>
<sst xmlns="http://schemas.openxmlformats.org/spreadsheetml/2006/main" count="81" uniqueCount="42">
  <si>
    <t>ANEXO II</t>
  </si>
  <si>
    <t>MUNICIPIO</t>
  </si>
  <si>
    <t>Porcentaje</t>
  </si>
  <si>
    <t>Monto (Pesos)</t>
  </si>
  <si>
    <t>LA PAZ</t>
  </si>
  <si>
    <t>COMONDÚ</t>
  </si>
  <si>
    <t>MULEGÉ</t>
  </si>
  <si>
    <t>LOS CABOS</t>
  </si>
  <si>
    <t>LORETO</t>
  </si>
  <si>
    <t>TOTAL</t>
  </si>
  <si>
    <t>Total</t>
  </si>
  <si>
    <t>ANEXO I</t>
  </si>
  <si>
    <t xml:space="preserve">CALENDARIO DE ENTREGA  DE PARTICIPACIONES FEDERALES </t>
  </si>
  <si>
    <t>MES</t>
  </si>
  <si>
    <t>DÍAS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</si>
  <si>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</si>
  <si>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</si>
  <si>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</si>
  <si>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</si>
  <si>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</si>
  <si>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</si>
  <si>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</si>
  <si>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</si>
  <si>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</si>
  <si>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</si>
  <si>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</si>
  <si>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</si>
  <si>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Fondo General de Participaciones 
(FGP)</t>
  </si>
  <si>
    <t>Impuesto  Especial Sobre Producción y Servicios 
(IEPS)</t>
  </si>
  <si>
    <t>Fondo de Fomento Municipal
(FFM)</t>
  </si>
  <si>
    <t>Fondo de Fiscalización y Recaudación
(FOFIR)</t>
  </si>
  <si>
    <t>Impuesto Especial sobre Producción y Servicios, Gasolina y Diesel 
(IEPS-Gasolina)</t>
  </si>
  <si>
    <t>PORCENTAJES Y MONTOS ESTIMADOS DE PARTICIPACIONES FEDERALES 
CORRESPONDIENTE A LOS MUNICIPIOS PARA EL EJERCICIO FISCAL 2026</t>
  </si>
  <si>
    <t>Las sumas pueden no coincidir debido al redondeo.</t>
  </si>
  <si>
    <t>1/ El monto a distribuirse se presenta sólo para efectos de la estimación.</t>
  </si>
  <si>
    <t>(continuación)</t>
  </si>
  <si>
    <t>Impuesto  Sobre Automóviles Nuevos 
(ISAN) 1/</t>
  </si>
  <si>
    <t>Fondo de Compensación Impuesto Sobre Automóviles Nuevos 
(Fondo ISAN) 1/</t>
  </si>
  <si>
    <t>Impuesto  Sobre Tenencia o Uso de Vehículos (Adeudo Federal)
(ISTV) 1/</t>
  </si>
  <si>
    <t>100% del ISR por salarios de personal de las Entidades
(Fondo ISR) 1/</t>
  </si>
  <si>
    <t>Impuesto sobre la Renta por la Enajenación de Bienes Inmuebles (ISR-EBI) 1/</t>
  </si>
  <si>
    <t>A LOS MUNICIPIOS CORRESPONDIENTE AL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</si>
</sst>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6" fillId="0" borderId="7" xfId="0" applyFont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6" fillId="0" borderId="0" xfId="0" applyFont="1"/>
    <xf numFmtId="43" fontId="4" fillId="0" borderId="0" xfId="1" applyFont="1"/>
    <xf numFmtId="3" fontId="7" fillId="0" borderId="0" xfId="0" applyNumberFormat="1" applyFont="1"/>
    <xf numFmtId="43" fontId="8" fillId="0" borderId="0" xfId="1" applyFont="1"/>
    <xf numFmtId="43" fontId="8" fillId="0" borderId="0" xfId="0" applyNumberFormat="1" applyFont="1"/>
    <xf numFmtId="0" fontId="9" fillId="0" borderId="0" xfId="0" applyFont="1"/>
    <xf numFmtId="0" fontId="4" fillId="2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43" fontId="4" fillId="0" borderId="0" xfId="1" applyFont="1" applyBorder="1"/>
    <xf numFmtId="164" fontId="2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 indent="6"/>
    </xf>
    <xf numFmtId="0" fontId="11" fillId="0" borderId="0" xfId="0" applyFont="1" applyAlignment="1">
      <alignment horizontal="left" vertical="center" wrapText="1" indent="9"/>
    </xf>
    <xf numFmtId="3" fontId="8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3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0" xfId="0" applyFont="1"/>
    <xf numFmtId="0" fontId="10" fillId="2" borderId="0" xfId="0" applyFont="1" applyFill="1" applyAlignment="1">
      <alignment horizontal="center" wrapText="1"/>
    </xf>
    <xf numFmtId="43" fontId="10" fillId="2" borderId="0" xfId="0" applyNumberFormat="1" applyFont="1" applyFill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%20de%20Participacione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tura"/>
      <sheetName val="Anexo II"/>
      <sheetName val="1. FGP"/>
      <sheetName val="2.IEPS-BCT"/>
      <sheetName val="3.FFM"/>
      <sheetName val="4.FOFIR"/>
      <sheetName val="5.IEPS-GASOLINA"/>
      <sheetName val="6.ISAN"/>
      <sheetName val="7.Comp. ISAN"/>
      <sheetName val="8.ISTV"/>
      <sheetName val="9.Fondo ISR"/>
      <sheetName val="10.ISR-EBI"/>
      <sheetName val="Hoja1"/>
    </sheetNames>
    <sheetDataSet>
      <sheetData sheetId="0" refreshError="1"/>
      <sheetData sheetId="1"/>
      <sheetData sheetId="2">
        <row r="41">
          <cell r="C41">
            <v>426986771.71232677</v>
          </cell>
          <cell r="D41">
            <v>242642732.42490026</v>
          </cell>
          <cell r="E41">
            <v>240304178.7415663</v>
          </cell>
          <cell r="F41">
            <v>632175925.92077005</v>
          </cell>
          <cell r="G41">
            <v>141300171.76043683</v>
          </cell>
        </row>
        <row r="43">
          <cell r="C43">
            <v>0.25364398891058254</v>
          </cell>
          <cell r="D43">
            <v>0.14413765158485844</v>
          </cell>
          <cell r="E43">
            <v>0.1427484748613182</v>
          </cell>
          <cell r="F43">
            <v>0.3755330004738785</v>
          </cell>
          <cell r="G43">
            <v>8.3936884169362611E-2</v>
          </cell>
        </row>
      </sheetData>
      <sheetData sheetId="3">
        <row r="41">
          <cell r="C41">
            <v>14707555.077377517</v>
          </cell>
          <cell r="D41">
            <v>8357826.489456024</v>
          </cell>
          <cell r="E41">
            <v>8277275.0312431436</v>
          </cell>
          <cell r="F41">
            <v>21775293.440088175</v>
          </cell>
          <cell r="G41">
            <v>4867083.0018351432</v>
          </cell>
        </row>
        <row r="43">
          <cell r="C43">
            <v>0.25364398891058243</v>
          </cell>
          <cell r="G43">
            <v>8.3936884169362597E-2</v>
          </cell>
        </row>
      </sheetData>
      <sheetData sheetId="4">
        <row r="25">
          <cell r="C25">
            <v>76732225.142362148</v>
          </cell>
          <cell r="D25">
            <v>45666439.959427334</v>
          </cell>
          <cell r="E25">
            <v>44546604.466804713</v>
          </cell>
          <cell r="F25">
            <v>98838475.580208167</v>
          </cell>
          <cell r="G25">
            <v>39578519.851197675</v>
          </cell>
        </row>
        <row r="27">
          <cell r="C27">
            <v>0.25128260409766789</v>
          </cell>
          <cell r="D27">
            <v>0.14954840592182317</v>
          </cell>
          <cell r="E27">
            <v>0.14588116991732661</v>
          </cell>
          <cell r="F27">
            <v>0.32367612802521023</v>
          </cell>
          <cell r="G27">
            <v>0.12961169203797226</v>
          </cell>
        </row>
      </sheetData>
      <sheetData sheetId="5">
        <row r="25">
          <cell r="C25">
            <v>23769318.307306703</v>
          </cell>
          <cell r="D25">
            <v>14146079.373343758</v>
          </cell>
          <cell r="E25">
            <v>13799188.269552847</v>
          </cell>
          <cell r="F25">
            <v>30617164.857609734</v>
          </cell>
          <cell r="G25">
            <v>12260226.192186953</v>
          </cell>
        </row>
        <row r="27">
          <cell r="C27">
            <v>0.25128260409766784</v>
          </cell>
          <cell r="D27">
            <v>0.14954840592182314</v>
          </cell>
          <cell r="E27">
            <v>0.14588116991732658</v>
          </cell>
          <cell r="F27">
            <v>0.32367612802521017</v>
          </cell>
          <cell r="G27">
            <v>0.12961169203797224</v>
          </cell>
        </row>
      </sheetData>
      <sheetData sheetId="6">
        <row r="28">
          <cell r="C28">
            <v>36794553.217706628</v>
          </cell>
          <cell r="D28">
            <v>7191004.7733885022</v>
          </cell>
          <cell r="E28">
            <v>6578550.9185758298</v>
          </cell>
          <cell r="F28">
            <v>41776284.057619862</v>
          </cell>
          <cell r="G28">
            <v>1817211.8327091914</v>
          </cell>
        </row>
        <row r="30">
          <cell r="C30">
            <v>0.39077622350166902</v>
          </cell>
          <cell r="D30">
            <v>7.637200190747101E-2</v>
          </cell>
          <cell r="E30">
            <v>6.9867441217831713E-2</v>
          </cell>
          <cell r="F30">
            <v>0.44368465134979579</v>
          </cell>
          <cell r="G30">
            <v>1.9299682023232512E-2</v>
          </cell>
        </row>
      </sheetData>
      <sheetData sheetId="7">
        <row r="16">
          <cell r="C16">
            <v>29444665.027022149</v>
          </cell>
          <cell r="D16">
            <v>0</v>
          </cell>
          <cell r="E16">
            <v>0</v>
          </cell>
          <cell r="F16">
            <v>4271592.1729778554</v>
          </cell>
        </row>
        <row r="18">
          <cell r="C18">
            <v>0.87330764065419886</v>
          </cell>
          <cell r="D18">
            <v>0</v>
          </cell>
          <cell r="E18">
            <v>0</v>
          </cell>
          <cell r="F18">
            <v>0.12669235934580114</v>
          </cell>
          <cell r="G18">
            <v>0</v>
          </cell>
        </row>
      </sheetData>
      <sheetData sheetId="8">
        <row r="16">
          <cell r="C16">
            <v>2974035.8959717364</v>
          </cell>
          <cell r="D16">
            <v>0</v>
          </cell>
          <cell r="E16">
            <v>0</v>
          </cell>
          <cell r="F16">
            <v>431448.90402826376</v>
          </cell>
          <cell r="G16">
            <v>0</v>
          </cell>
        </row>
        <row r="18">
          <cell r="C18">
            <v>0.87330764065419886</v>
          </cell>
          <cell r="D18">
            <v>0</v>
          </cell>
          <cell r="E18">
            <v>0</v>
          </cell>
          <cell r="F18">
            <v>0.12669235934580114</v>
          </cell>
          <cell r="G18">
            <v>0</v>
          </cell>
        </row>
      </sheetData>
      <sheetData sheetId="9">
        <row r="16">
          <cell r="C16">
            <v>6265.7309268577028</v>
          </cell>
          <cell r="D16">
            <v>1204.9716135923729</v>
          </cell>
          <cell r="E16">
            <v>265.94265526759875</v>
          </cell>
          <cell r="F16">
            <v>1186.1685650212744</v>
          </cell>
          <cell r="G16">
            <v>124.18623926105016</v>
          </cell>
        </row>
        <row r="18">
          <cell r="C18">
            <v>0.6925755418213444</v>
          </cell>
          <cell r="D18">
            <v>0.13319018609399502</v>
          </cell>
          <cell r="E18">
            <v>2.9395673180899608E-2</v>
          </cell>
          <cell r="F18">
            <v>0.13111181220529175</v>
          </cell>
          <cell r="G18">
            <v>1.3726786698469124E-2</v>
          </cell>
        </row>
      </sheetData>
      <sheetData sheetId="10">
        <row r="14">
          <cell r="C14">
            <v>1.3348197365289978E-2</v>
          </cell>
          <cell r="F14">
            <v>0.97634695316667652</v>
          </cell>
          <cell r="G14">
            <v>1.0304849468033514E-2</v>
          </cell>
        </row>
        <row r="16">
          <cell r="C16">
            <v>2231077.750749296</v>
          </cell>
          <cell r="D16">
            <v>0</v>
          </cell>
          <cell r="E16">
            <v>0</v>
          </cell>
          <cell r="F16">
            <v>163191021.5746735</v>
          </cell>
          <cell r="G16">
            <v>1722398.8935565786</v>
          </cell>
        </row>
      </sheetData>
      <sheetData sheetId="11">
        <row r="23">
          <cell r="C23">
            <v>23114848.528809056</v>
          </cell>
          <cell r="D23">
            <v>18703488.705016375</v>
          </cell>
          <cell r="E23">
            <v>18638333.011666663</v>
          </cell>
          <cell r="F23">
            <v>34566309.459063575</v>
          </cell>
          <cell r="G23">
            <v>18866750.695444345</v>
          </cell>
        </row>
        <row r="25">
          <cell r="C25">
            <v>0.20295814598582149</v>
          </cell>
          <cell r="D25">
            <v>0.16422454104796416</v>
          </cell>
          <cell r="E25">
            <v>0.16365244650422545</v>
          </cell>
          <cell r="F25">
            <v>0.30350681609009733</v>
          </cell>
          <cell r="G25">
            <v>0.16565805037189149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EA49-B19D-474A-A782-D632079CA495}">
  <dimension ref="B1:K62"/>
  <sheetViews>
    <sheetView showGridLines="0" zoomScale="85" zoomScaleNormal="85" workbookViewId="0">
      <selection activeCell="E18" sqref="E18"/>
    </sheetView>
  </sheetViews>
  <sheetFormatPr baseColWidth="10" defaultColWidth="11.44140625" defaultRowHeight="13.8" x14ac:dyDescent="0.25"/>
  <cols>
    <col min="1" max="1" width="11.44140625" style="1"/>
    <col min="2" max="2" width="14.6640625" style="1" customWidth="1"/>
    <col min="3" max="3" width="21.6640625" style="1" bestFit="1" customWidth="1"/>
    <col min="4" max="4" width="19.6640625" style="1" customWidth="1"/>
    <col min="5" max="6" width="39" style="1" customWidth="1"/>
    <col min="7" max="8" width="11.44140625" style="1"/>
    <col min="9" max="9" width="15.5546875" style="9" bestFit="1" customWidth="1"/>
    <col min="10" max="16384" width="11.44140625" style="1"/>
  </cols>
  <sheetData>
    <row r="1" spans="2:6" ht="15.6" x14ac:dyDescent="0.3">
      <c r="C1" s="32" t="s">
        <v>11</v>
      </c>
      <c r="D1" s="32"/>
      <c r="E1" s="32"/>
      <c r="F1" s="13"/>
    </row>
    <row r="2" spans="2:6" ht="15.6" x14ac:dyDescent="0.3">
      <c r="C2" s="33" t="s">
        <v>12</v>
      </c>
      <c r="D2" s="33"/>
      <c r="E2" s="33"/>
      <c r="F2" s="13"/>
    </row>
    <row r="3" spans="2:6" ht="15.6" x14ac:dyDescent="0.3">
      <c r="C3" s="32" t="s">
        <v>41</v>
      </c>
      <c r="D3" s="32"/>
      <c r="E3" s="32"/>
      <c r="F3" s="13"/>
    </row>
    <row r="4" spans="2:6" ht="14.4" thickBot="1" x14ac:dyDescent="0.3">
      <c r="C4" s="14"/>
      <c r="D4" s="14"/>
      <c r="E4" s="14"/>
    </row>
    <row r="5" spans="2:6" ht="15" customHeight="1" x14ac:dyDescent="0.25">
      <c r="B5" s="15"/>
      <c r="C5" s="34" t="s">
        <v>13</v>
      </c>
      <c r="D5" s="35"/>
      <c r="E5" s="40" t="s">
        <v>14</v>
      </c>
      <c r="F5" s="16"/>
    </row>
    <row r="6" spans="2:6" ht="15" customHeight="1" thickBot="1" x14ac:dyDescent="0.3">
      <c r="B6" s="15"/>
      <c r="C6" s="36"/>
      <c r="D6" s="37"/>
      <c r="E6" s="41"/>
      <c r="F6" s="16"/>
    </row>
    <row r="7" spans="2:6" ht="22.5" customHeight="1" thickBot="1" x14ac:dyDescent="0.3">
      <c r="B7" s="15"/>
      <c r="C7" s="38" t="s">
        <v>15</v>
      </c>
      <c r="D7" s="39"/>
      <c r="E7" s="29">
        <v>30</v>
      </c>
      <c r="F7" s="17"/>
    </row>
    <row r="8" spans="2:6" ht="22.5" customHeight="1" thickBot="1" x14ac:dyDescent="0.3">
      <c r="B8" s="15"/>
      <c r="C8" s="38" t="s">
        <v>16</v>
      </c>
      <c r="D8" s="39"/>
      <c r="E8" s="29">
        <v>27</v>
      </c>
      <c r="F8" s="17"/>
    </row>
    <row r="9" spans="2:6" ht="22.5" customHeight="1" thickBot="1" x14ac:dyDescent="0.3">
      <c r="B9" s="15"/>
      <c r="C9" s="38" t="s">
        <v>17</v>
      </c>
      <c r="D9" s="39"/>
      <c r="E9" s="29">
        <v>31</v>
      </c>
      <c r="F9" s="17"/>
    </row>
    <row r="10" spans="2:6" ht="22.5" customHeight="1" thickBot="1" x14ac:dyDescent="0.3">
      <c r="B10" s="15"/>
      <c r="C10" s="38" t="s">
        <v>18</v>
      </c>
      <c r="D10" s="39"/>
      <c r="E10" s="29">
        <v>30</v>
      </c>
      <c r="F10" s="17"/>
    </row>
    <row r="11" spans="2:6" ht="22.5" customHeight="1" thickBot="1" x14ac:dyDescent="0.3">
      <c r="B11" s="15"/>
      <c r="C11" s="38" t="s">
        <v>19</v>
      </c>
      <c r="D11" s="39"/>
      <c r="E11" s="29">
        <v>29</v>
      </c>
      <c r="F11" s="17"/>
    </row>
    <row r="12" spans="2:6" ht="22.5" customHeight="1" thickBot="1" x14ac:dyDescent="0.3">
      <c r="B12" s="15"/>
      <c r="C12" s="38" t="s">
        <v>20</v>
      </c>
      <c r="D12" s="39"/>
      <c r="E12" s="29">
        <v>30</v>
      </c>
      <c r="F12" s="17"/>
    </row>
    <row r="13" spans="2:6" ht="22.5" customHeight="1" thickBot="1" x14ac:dyDescent="0.3">
      <c r="B13" s="15"/>
      <c r="C13" s="38" t="s">
        <v>21</v>
      </c>
      <c r="D13" s="39"/>
      <c r="E13" s="29">
        <v>31</v>
      </c>
      <c r="F13" s="17"/>
    </row>
    <row r="14" spans="2:6" ht="22.5" customHeight="1" thickBot="1" x14ac:dyDescent="0.3">
      <c r="B14" s="15"/>
      <c r="C14" s="38" t="s">
        <v>22</v>
      </c>
      <c r="D14" s="39"/>
      <c r="E14" s="29">
        <v>31</v>
      </c>
      <c r="F14" s="17"/>
    </row>
    <row r="15" spans="2:6" ht="22.5" customHeight="1" thickBot="1" x14ac:dyDescent="0.3">
      <c r="B15" s="15"/>
      <c r="C15" s="38" t="s">
        <v>23</v>
      </c>
      <c r="D15" s="39"/>
      <c r="E15" s="29">
        <v>30</v>
      </c>
      <c r="F15" s="17"/>
    </row>
    <row r="16" spans="2:6" ht="22.5" customHeight="1" thickBot="1" x14ac:dyDescent="0.3">
      <c r="B16" s="15"/>
      <c r="C16" s="38" t="s">
        <v>24</v>
      </c>
      <c r="D16" s="39"/>
      <c r="E16" s="29">
        <v>30</v>
      </c>
      <c r="F16" s="17"/>
    </row>
    <row r="17" spans="2:11" ht="22.5" customHeight="1" thickBot="1" x14ac:dyDescent="0.3">
      <c r="B17" s="15"/>
      <c r="C17" s="38" t="s">
        <v>25</v>
      </c>
      <c r="D17" s="39"/>
      <c r="E17" s="29">
        <v>30</v>
      </c>
      <c r="F17" s="17"/>
    </row>
    <row r="18" spans="2:11" ht="22.5" customHeight="1" thickBot="1" x14ac:dyDescent="0.3">
      <c r="B18" s="15"/>
      <c r="C18" s="38" t="s">
        <v>26</v>
      </c>
      <c r="D18" s="39"/>
      <c r="E18" s="29">
        <v>31</v>
      </c>
      <c r="F18" s="17"/>
    </row>
    <row r="19" spans="2:11" ht="21.9" customHeight="1" x14ac:dyDescent="0.25">
      <c r="B19" s="15"/>
      <c r="C19" s="16"/>
      <c r="D19" s="16"/>
      <c r="E19" s="16"/>
      <c r="F19" s="16"/>
      <c r="I19" s="20"/>
      <c r="J19" s="22"/>
      <c r="K19" s="23"/>
    </row>
    <row r="20" spans="2:11" ht="21.9" customHeight="1" x14ac:dyDescent="0.25">
      <c r="B20" s="15"/>
      <c r="C20" s="17"/>
      <c r="D20" s="17"/>
      <c r="E20" s="17"/>
      <c r="F20" s="17"/>
      <c r="I20" s="20"/>
      <c r="J20" s="22"/>
      <c r="K20" s="23"/>
    </row>
    <row r="21" spans="2:11" ht="21.9" customHeight="1" x14ac:dyDescent="0.25">
      <c r="B21" s="15"/>
      <c r="C21" s="17"/>
      <c r="D21" s="17"/>
      <c r="E21" s="17"/>
      <c r="F21" s="17"/>
      <c r="I21" s="20"/>
      <c r="J21" s="22"/>
      <c r="K21" s="23"/>
    </row>
    <row r="22" spans="2:11" ht="21.9" customHeight="1" x14ac:dyDescent="0.25">
      <c r="B22" s="18"/>
      <c r="C22" s="19"/>
      <c r="D22" s="24"/>
      <c r="E22" s="24"/>
      <c r="F22" s="19"/>
      <c r="I22" s="20"/>
      <c r="J22" s="22"/>
      <c r="K22" s="23"/>
    </row>
    <row r="23" spans="2:11" ht="21.9" customHeight="1" x14ac:dyDescent="0.25">
      <c r="B23" s="18"/>
      <c r="C23" s="19"/>
      <c r="D23" s="24"/>
      <c r="E23" s="24"/>
      <c r="F23" s="19"/>
      <c r="I23" s="20"/>
      <c r="J23" s="22"/>
      <c r="K23" s="23"/>
    </row>
    <row r="24" spans="2:11" ht="21.9" customHeight="1" x14ac:dyDescent="0.25">
      <c r="B24" s="18"/>
      <c r="C24" s="19"/>
      <c r="D24" s="24"/>
      <c r="E24" s="24"/>
      <c r="F24" s="19"/>
      <c r="I24" s="20"/>
      <c r="J24" s="22"/>
      <c r="K24" s="23"/>
    </row>
    <row r="25" spans="2:11" ht="21.9" customHeight="1" x14ac:dyDescent="0.25">
      <c r="B25" s="18"/>
      <c r="C25" s="19"/>
      <c r="D25" s="24"/>
      <c r="E25" s="24"/>
      <c r="F25" s="19"/>
      <c r="I25" s="20"/>
      <c r="J25" s="22"/>
      <c r="K25" s="23"/>
    </row>
    <row r="26" spans="2:11" ht="21.9" customHeight="1" x14ac:dyDescent="0.25">
      <c r="B26" s="18"/>
      <c r="C26" s="19"/>
      <c r="D26" s="24"/>
      <c r="E26" s="24"/>
      <c r="F26" s="19"/>
      <c r="I26" s="20"/>
      <c r="J26" s="22"/>
      <c r="K26" s="23"/>
    </row>
    <row r="27" spans="2:11" ht="21.9" customHeight="1" x14ac:dyDescent="0.25">
      <c r="B27" s="15"/>
      <c r="C27" s="21"/>
      <c r="D27" s="25"/>
      <c r="E27" s="25"/>
      <c r="F27" s="21"/>
      <c r="I27" s="20"/>
      <c r="J27" s="22"/>
      <c r="K27" s="23"/>
    </row>
    <row r="28" spans="2:11" ht="15" x14ac:dyDescent="0.25">
      <c r="I28" s="20"/>
      <c r="J28" s="22"/>
      <c r="K28" s="23"/>
    </row>
    <row r="29" spans="2:11" x14ac:dyDescent="0.25">
      <c r="I29" s="20"/>
    </row>
    <row r="30" spans="2:11" x14ac:dyDescent="0.25">
      <c r="I30" s="20"/>
    </row>
    <row r="31" spans="2:11" ht="20.100000000000001" customHeight="1" x14ac:dyDescent="0.25">
      <c r="B31" s="15"/>
      <c r="C31" s="26"/>
      <c r="D31" s="26"/>
      <c r="E31" s="26"/>
      <c r="F31" s="26"/>
      <c r="I31" s="20"/>
    </row>
    <row r="32" spans="2:11" ht="25.5" customHeight="1" x14ac:dyDescent="0.25">
      <c r="B32" s="15"/>
      <c r="C32" s="26"/>
      <c r="D32" s="26"/>
      <c r="E32" s="26"/>
      <c r="F32" s="26"/>
      <c r="I32" s="20"/>
    </row>
    <row r="33" spans="2:9" ht="20.100000000000001" customHeight="1" x14ac:dyDescent="0.25">
      <c r="B33" s="15"/>
      <c r="C33" s="17"/>
      <c r="D33" s="17"/>
      <c r="E33" s="17"/>
      <c r="F33" s="17"/>
      <c r="I33" s="20"/>
    </row>
    <row r="34" spans="2:9" ht="20.100000000000001" customHeight="1" x14ac:dyDescent="0.25">
      <c r="B34" s="15"/>
      <c r="C34" s="17"/>
      <c r="D34" s="17"/>
      <c r="E34" s="17"/>
      <c r="F34" s="17"/>
      <c r="I34" s="20"/>
    </row>
    <row r="35" spans="2:9" ht="20.100000000000001" customHeight="1" x14ac:dyDescent="0.25">
      <c r="B35" s="18"/>
      <c r="C35" s="19"/>
      <c r="D35" s="24"/>
      <c r="E35" s="24"/>
      <c r="F35" s="19"/>
      <c r="I35" s="20"/>
    </row>
    <row r="36" spans="2:9" ht="20.100000000000001" customHeight="1" x14ac:dyDescent="0.25">
      <c r="B36" s="18"/>
      <c r="C36" s="19"/>
      <c r="D36" s="24"/>
      <c r="E36" s="24"/>
      <c r="F36" s="19"/>
      <c r="I36" s="20"/>
    </row>
    <row r="37" spans="2:9" ht="20.100000000000001" customHeight="1" x14ac:dyDescent="0.25">
      <c r="B37" s="18"/>
      <c r="C37" s="19"/>
      <c r="D37" s="24"/>
      <c r="E37" s="24"/>
      <c r="F37" s="19"/>
      <c r="I37" s="20"/>
    </row>
    <row r="38" spans="2:9" ht="20.100000000000001" customHeight="1" x14ac:dyDescent="0.25">
      <c r="B38" s="18"/>
      <c r="C38" s="19"/>
      <c r="D38" s="24"/>
      <c r="E38" s="24"/>
      <c r="F38" s="19"/>
      <c r="I38" s="20"/>
    </row>
    <row r="39" spans="2:9" ht="20.100000000000001" customHeight="1" x14ac:dyDescent="0.25">
      <c r="B39" s="18"/>
      <c r="C39" s="19"/>
      <c r="D39" s="24"/>
      <c r="E39" s="24"/>
      <c r="F39" s="19"/>
      <c r="I39" s="20"/>
    </row>
    <row r="40" spans="2:9" ht="20.100000000000001" customHeight="1" x14ac:dyDescent="0.25">
      <c r="B40" s="15"/>
      <c r="C40" s="21"/>
      <c r="D40" s="25"/>
      <c r="E40" s="25"/>
      <c r="F40" s="21"/>
      <c r="I40" s="20"/>
    </row>
    <row r="41" spans="2:9" x14ac:dyDescent="0.25">
      <c r="I41" s="20"/>
    </row>
    <row r="42" spans="2:9" x14ac:dyDescent="0.25">
      <c r="D42" s="20"/>
      <c r="E42" s="27"/>
      <c r="I42" s="20"/>
    </row>
    <row r="43" spans="2:9" x14ac:dyDescent="0.25">
      <c r="B43" s="15"/>
      <c r="C43" s="15"/>
      <c r="D43" s="15"/>
      <c r="I43" s="20"/>
    </row>
    <row r="44" spans="2:9" x14ac:dyDescent="0.25">
      <c r="B44" s="15"/>
      <c r="C44" s="15"/>
      <c r="D44" s="15"/>
      <c r="I44" s="20"/>
    </row>
    <row r="45" spans="2:9" x14ac:dyDescent="0.25">
      <c r="B45" s="15"/>
      <c r="C45" s="17"/>
      <c r="D45" s="17"/>
      <c r="I45" s="20"/>
    </row>
    <row r="46" spans="2:9" x14ac:dyDescent="0.25">
      <c r="B46" s="15"/>
      <c r="C46" s="17"/>
      <c r="D46" s="17"/>
      <c r="I46" s="20"/>
    </row>
    <row r="47" spans="2:9" x14ac:dyDescent="0.25">
      <c r="B47" s="18"/>
      <c r="C47" s="19"/>
      <c r="D47" s="25"/>
      <c r="I47" s="20"/>
    </row>
    <row r="48" spans="2:9" x14ac:dyDescent="0.25">
      <c r="B48" s="18"/>
      <c r="C48" s="19"/>
      <c r="D48" s="25"/>
      <c r="I48" s="20"/>
    </row>
    <row r="49" spans="2:9" x14ac:dyDescent="0.25">
      <c r="B49" s="18"/>
      <c r="C49" s="19"/>
      <c r="D49" s="25"/>
      <c r="I49" s="20"/>
    </row>
    <row r="50" spans="2:9" x14ac:dyDescent="0.25">
      <c r="B50" s="18"/>
      <c r="C50" s="19"/>
      <c r="D50" s="25"/>
      <c r="I50" s="20"/>
    </row>
    <row r="51" spans="2:9" x14ac:dyDescent="0.25">
      <c r="B51" s="18"/>
      <c r="C51" s="19"/>
      <c r="D51" s="25"/>
      <c r="I51" s="20"/>
    </row>
    <row r="52" spans="2:9" x14ac:dyDescent="0.25">
      <c r="B52" s="15"/>
      <c r="C52" s="21"/>
      <c r="D52" s="25"/>
      <c r="E52" s="27"/>
      <c r="I52" s="20"/>
    </row>
    <row r="53" spans="2:9" x14ac:dyDescent="0.25">
      <c r="I53" s="20"/>
    </row>
    <row r="54" spans="2:9" x14ac:dyDescent="0.25">
      <c r="I54" s="20"/>
    </row>
    <row r="55" spans="2:9" x14ac:dyDescent="0.25">
      <c r="I55" s="20"/>
    </row>
    <row r="56" spans="2:9" x14ac:dyDescent="0.25">
      <c r="I56" s="20"/>
    </row>
    <row r="57" spans="2:9" x14ac:dyDescent="0.25">
      <c r="I57" s="20"/>
    </row>
    <row r="58" spans="2:9" x14ac:dyDescent="0.25">
      <c r="I58" s="20"/>
    </row>
    <row r="59" spans="2:9" x14ac:dyDescent="0.25">
      <c r="I59" s="20"/>
    </row>
    <row r="60" spans="2:9" x14ac:dyDescent="0.25">
      <c r="I60" s="20"/>
    </row>
    <row r="61" spans="2:9" x14ac:dyDescent="0.25">
      <c r="I61" s="20"/>
    </row>
    <row r="62" spans="2:9" x14ac:dyDescent="0.25">
      <c r="I62" s="20"/>
    </row>
  </sheetData>
  <mergeCells count="17">
    <mergeCell ref="C17:D17"/>
    <mergeCell ref="C18:D18"/>
    <mergeCell ref="E5:E6"/>
    <mergeCell ref="C14:D14"/>
    <mergeCell ref="C15:D15"/>
    <mergeCell ref="C16:D16"/>
    <mergeCell ref="C11:D11"/>
    <mergeCell ref="C12:D12"/>
    <mergeCell ref="C13:D13"/>
    <mergeCell ref="C8:D8"/>
    <mergeCell ref="C9:D9"/>
    <mergeCell ref="C10:D10"/>
    <mergeCell ref="C1:E1"/>
    <mergeCell ref="C2:E2"/>
    <mergeCell ref="C3:E3"/>
    <mergeCell ref="C5:D6"/>
    <mergeCell ref="C7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BAE4-0694-4B34-81A9-AC1F881CA43E}">
  <dimension ref="B2:J52"/>
  <sheetViews>
    <sheetView showGridLines="0" tabSelected="1" workbookViewId="0">
      <selection activeCell="C21" sqref="C21"/>
    </sheetView>
  </sheetViews>
  <sheetFormatPr baseColWidth="10" defaultColWidth="11.44140625" defaultRowHeight="14.4" x14ac:dyDescent="0.3"/>
  <cols>
    <col min="1" max="1" width="3" customWidth="1"/>
    <col min="3" max="4" width="11.6640625" customWidth="1"/>
    <col min="6" max="6" width="14.109375" bestFit="1" customWidth="1"/>
    <col min="7" max="7" width="11.5546875" customWidth="1"/>
    <col min="8" max="10" width="14.109375" bestFit="1" customWidth="1"/>
  </cols>
  <sheetData>
    <row r="2" spans="2:10" ht="14.25" customHeight="1" x14ac:dyDescent="0.3">
      <c r="B2" s="52" t="s">
        <v>0</v>
      </c>
      <c r="C2" s="52"/>
      <c r="D2" s="52"/>
      <c r="E2" s="52"/>
      <c r="F2" s="52"/>
      <c r="G2" s="52"/>
      <c r="H2" s="52"/>
      <c r="I2" s="52"/>
      <c r="J2" s="52"/>
    </row>
    <row r="3" spans="2:10" ht="27.75" customHeight="1" x14ac:dyDescent="0.3">
      <c r="B3" s="53" t="s">
        <v>32</v>
      </c>
      <c r="C3" s="53"/>
      <c r="D3" s="53"/>
      <c r="E3" s="53"/>
      <c r="F3" s="53"/>
      <c r="G3" s="53"/>
      <c r="H3" s="53"/>
      <c r="I3" s="53"/>
      <c r="J3" s="53"/>
    </row>
    <row r="4" spans="2:10" ht="15" customHeight="1" x14ac:dyDescent="0.3">
      <c r="B4" s="42" t="s">
        <v>1</v>
      </c>
      <c r="C4" s="44" t="s">
        <v>27</v>
      </c>
      <c r="D4" s="45"/>
      <c r="E4" s="44" t="s">
        <v>28</v>
      </c>
      <c r="F4" s="45"/>
      <c r="G4" s="44" t="s">
        <v>29</v>
      </c>
      <c r="H4" s="45"/>
      <c r="I4" s="44" t="s">
        <v>30</v>
      </c>
      <c r="J4" s="45"/>
    </row>
    <row r="5" spans="2:10" ht="18.75" customHeight="1" x14ac:dyDescent="0.3">
      <c r="B5" s="43"/>
      <c r="C5" s="46"/>
      <c r="D5" s="47"/>
      <c r="E5" s="46"/>
      <c r="F5" s="47"/>
      <c r="G5" s="46"/>
      <c r="H5" s="47"/>
      <c r="I5" s="46"/>
      <c r="J5" s="47"/>
    </row>
    <row r="6" spans="2:10" ht="21" customHeight="1" x14ac:dyDescent="0.3">
      <c r="B6" s="43"/>
      <c r="C6" s="30" t="s">
        <v>2</v>
      </c>
      <c r="D6" s="28" t="s">
        <v>3</v>
      </c>
      <c r="E6" s="30" t="s">
        <v>2</v>
      </c>
      <c r="F6" s="28" t="s">
        <v>3</v>
      </c>
      <c r="G6" s="30" t="s">
        <v>2</v>
      </c>
      <c r="H6" s="28" t="s">
        <v>3</v>
      </c>
      <c r="I6" s="30" t="s">
        <v>2</v>
      </c>
      <c r="J6" s="28" t="s">
        <v>3</v>
      </c>
    </row>
    <row r="7" spans="2:10" x14ac:dyDescent="0.3">
      <c r="B7" s="2" t="s">
        <v>4</v>
      </c>
      <c r="C7" s="3">
        <f>'[1]1. FGP'!C43</f>
        <v>0.25364398891058254</v>
      </c>
      <c r="D7" s="4">
        <f>'[1]1. FGP'!C41</f>
        <v>426986771.71232677</v>
      </c>
      <c r="E7" s="3">
        <f>'[1]2.IEPS-BCT'!C43</f>
        <v>0.25364398891058243</v>
      </c>
      <c r="F7" s="4">
        <f>'[1]2.IEPS-BCT'!C41</f>
        <v>14707555.077377517</v>
      </c>
      <c r="G7" s="3">
        <f>'[1]3.FFM'!C27</f>
        <v>0.25128260409766789</v>
      </c>
      <c r="H7" s="4">
        <f>'[1]3.FFM'!C25</f>
        <v>76732225.142362148</v>
      </c>
      <c r="I7" s="3">
        <f>'[1]4.FOFIR'!C27</f>
        <v>0.25128260409766784</v>
      </c>
      <c r="J7" s="4">
        <f>'[1]4.FOFIR'!C25</f>
        <v>23769318.307306703</v>
      </c>
    </row>
    <row r="8" spans="2:10" x14ac:dyDescent="0.3">
      <c r="B8" s="2" t="s">
        <v>5</v>
      </c>
      <c r="C8" s="3">
        <f>'[1]1. FGP'!D43</f>
        <v>0.14413765158485844</v>
      </c>
      <c r="D8" s="4">
        <f>'[1]1. FGP'!D41</f>
        <v>242642732.42490026</v>
      </c>
      <c r="E8" s="3">
        <f>'[1]1. FGP'!D43</f>
        <v>0.14413765158485844</v>
      </c>
      <c r="F8" s="4">
        <f>'[1]2.IEPS-BCT'!D41</f>
        <v>8357826.489456024</v>
      </c>
      <c r="G8" s="3">
        <f>'[1]3.FFM'!D27</f>
        <v>0.14954840592182317</v>
      </c>
      <c r="H8" s="4">
        <f>'[1]3.FFM'!D25</f>
        <v>45666439.959427334</v>
      </c>
      <c r="I8" s="3">
        <f>'[1]4.FOFIR'!D27</f>
        <v>0.14954840592182314</v>
      </c>
      <c r="J8" s="4">
        <f>'[1]4.FOFIR'!D25</f>
        <v>14146079.373343758</v>
      </c>
    </row>
    <row r="9" spans="2:10" x14ac:dyDescent="0.3">
      <c r="B9" s="2" t="s">
        <v>6</v>
      </c>
      <c r="C9" s="3">
        <f>'[1]1. FGP'!E43</f>
        <v>0.1427484748613182</v>
      </c>
      <c r="D9" s="4">
        <f>'[1]1. FGP'!E41</f>
        <v>240304178.7415663</v>
      </c>
      <c r="E9" s="3">
        <f>'[1]1. FGP'!E43</f>
        <v>0.1427484748613182</v>
      </c>
      <c r="F9" s="4">
        <f>'[1]2.IEPS-BCT'!E41</f>
        <v>8277275.0312431436</v>
      </c>
      <c r="G9" s="3">
        <f>'[1]3.FFM'!E27</f>
        <v>0.14588116991732661</v>
      </c>
      <c r="H9" s="4">
        <f>'[1]3.FFM'!E25</f>
        <v>44546604.466804713</v>
      </c>
      <c r="I9" s="3">
        <f>'[1]4.FOFIR'!E27</f>
        <v>0.14588116991732658</v>
      </c>
      <c r="J9" s="4">
        <f>'[1]4.FOFIR'!E25</f>
        <v>13799188.269552847</v>
      </c>
    </row>
    <row r="10" spans="2:10" x14ac:dyDescent="0.3">
      <c r="B10" s="2" t="s">
        <v>7</v>
      </c>
      <c r="C10" s="3">
        <f>'[1]1. FGP'!F43</f>
        <v>0.3755330004738785</v>
      </c>
      <c r="D10" s="4">
        <f>'[1]1. FGP'!F41</f>
        <v>632175925.92077005</v>
      </c>
      <c r="E10" s="3">
        <f>'[1]1. FGP'!F43</f>
        <v>0.3755330004738785</v>
      </c>
      <c r="F10" s="4">
        <f>'[1]2.IEPS-BCT'!F41</f>
        <v>21775293.440088175</v>
      </c>
      <c r="G10" s="3">
        <f>'[1]3.FFM'!F27</f>
        <v>0.32367612802521023</v>
      </c>
      <c r="H10" s="4">
        <f>'[1]3.FFM'!F25</f>
        <v>98838475.580208167</v>
      </c>
      <c r="I10" s="3">
        <f>'[1]4.FOFIR'!F27</f>
        <v>0.32367612802521017</v>
      </c>
      <c r="J10" s="4">
        <f>'[1]4.FOFIR'!F25</f>
        <v>30617164.857609734</v>
      </c>
    </row>
    <row r="11" spans="2:10" x14ac:dyDescent="0.3">
      <c r="B11" s="2" t="s">
        <v>8</v>
      </c>
      <c r="C11" s="3">
        <f>'[1]1. FGP'!G43</f>
        <v>8.3936884169362611E-2</v>
      </c>
      <c r="D11" s="4">
        <f>'[1]1. FGP'!G41</f>
        <v>141300171.76043683</v>
      </c>
      <c r="E11" s="3">
        <f>'[1]2.IEPS-BCT'!G43</f>
        <v>8.3936884169362597E-2</v>
      </c>
      <c r="F11" s="4">
        <f>'[1]2.IEPS-BCT'!G41</f>
        <v>4867083.0018351432</v>
      </c>
      <c r="G11" s="3">
        <f>'[1]3.FFM'!G27</f>
        <v>0.12961169203797226</v>
      </c>
      <c r="H11" s="4">
        <f>'[1]3.FFM'!G25</f>
        <v>39578519.851197675</v>
      </c>
      <c r="I11" s="3">
        <f>'[1]4.FOFIR'!G27</f>
        <v>0.12961169203797224</v>
      </c>
      <c r="J11" s="4">
        <f>'[1]4.FOFIR'!G25</f>
        <v>12260226.192186953</v>
      </c>
    </row>
    <row r="12" spans="2:10" x14ac:dyDescent="0.3">
      <c r="B12" s="5" t="s">
        <v>9</v>
      </c>
      <c r="C12" s="6">
        <f t="shared" ref="C12:H12" si="0">SUM(C7:C11)</f>
        <v>1.0000000000000002</v>
      </c>
      <c r="D12" s="7">
        <f t="shared" si="0"/>
        <v>1683409780.5600002</v>
      </c>
      <c r="E12" s="6">
        <f t="shared" si="0"/>
        <v>1</v>
      </c>
      <c r="F12" s="7">
        <f t="shared" si="0"/>
        <v>57985033.040000007</v>
      </c>
      <c r="G12" s="6">
        <f t="shared" si="0"/>
        <v>1</v>
      </c>
      <c r="H12" s="7">
        <f t="shared" si="0"/>
        <v>305362265</v>
      </c>
      <c r="I12" s="6">
        <f>SUM(I7:I11)</f>
        <v>1</v>
      </c>
      <c r="J12" s="7">
        <f>SUM(J7:J11)</f>
        <v>94591977</v>
      </c>
    </row>
    <row r="13" spans="2:10" x14ac:dyDescent="0.3">
      <c r="B13" s="31" t="s">
        <v>33</v>
      </c>
      <c r="C13" s="8"/>
      <c r="D13" s="8"/>
      <c r="E13" s="8"/>
      <c r="F13" s="8"/>
      <c r="G13" s="8"/>
      <c r="H13" s="8"/>
    </row>
    <row r="14" spans="2:10" ht="9" customHeight="1" x14ac:dyDescent="0.3">
      <c r="B14" s="31" t="s">
        <v>34</v>
      </c>
      <c r="C14" s="8"/>
      <c r="D14" s="8"/>
      <c r="E14" s="8"/>
      <c r="F14" s="8"/>
      <c r="G14" s="8"/>
      <c r="H14" s="8"/>
    </row>
    <row r="15" spans="2:10" x14ac:dyDescent="0.3">
      <c r="B15" s="31"/>
      <c r="C15" s="8"/>
      <c r="D15" s="8"/>
      <c r="E15" s="8"/>
      <c r="F15" s="8"/>
      <c r="G15" s="8"/>
      <c r="H15" s="8"/>
    </row>
    <row r="16" spans="2:10" ht="24" customHeight="1" x14ac:dyDescent="0.3">
      <c r="B16" s="54" t="str">
        <f>B3</f>
        <v>PORCENTAJES Y MONTOS ESTIMADOS DE PARTICIPACIONES FEDERALES 
CORRESPONDIENTE A LOS MUNICIPIOS PARA EL EJERCICIO FISCAL 2026</v>
      </c>
      <c r="C16" s="54"/>
      <c r="D16" s="54"/>
      <c r="E16" s="54"/>
      <c r="F16" s="54"/>
      <c r="G16" s="54"/>
      <c r="H16" s="54"/>
      <c r="I16" s="54"/>
      <c r="J16" s="54"/>
    </row>
    <row r="17" spans="2:10" x14ac:dyDescent="0.3">
      <c r="B17" s="55" t="s">
        <v>35</v>
      </c>
      <c r="C17" s="55"/>
      <c r="D17" s="55"/>
      <c r="E17" s="55"/>
      <c r="F17" s="55"/>
      <c r="G17" s="55"/>
      <c r="H17" s="55"/>
      <c r="I17" s="55"/>
      <c r="J17" s="55"/>
    </row>
    <row r="18" spans="2:10" ht="15" customHeight="1" x14ac:dyDescent="0.3">
      <c r="B18" s="42" t="s">
        <v>1</v>
      </c>
      <c r="C18" s="44" t="s">
        <v>31</v>
      </c>
      <c r="D18" s="45"/>
      <c r="E18" s="44" t="s">
        <v>36</v>
      </c>
      <c r="F18" s="45"/>
      <c r="G18" s="44" t="s">
        <v>37</v>
      </c>
      <c r="H18" s="45"/>
      <c r="I18" s="44" t="s">
        <v>38</v>
      </c>
      <c r="J18" s="45"/>
    </row>
    <row r="19" spans="2:10" ht="30" customHeight="1" x14ac:dyDescent="0.3">
      <c r="B19" s="43"/>
      <c r="C19" s="46"/>
      <c r="D19" s="47"/>
      <c r="E19" s="46"/>
      <c r="F19" s="47"/>
      <c r="G19" s="46"/>
      <c r="H19" s="47"/>
      <c r="I19" s="46"/>
      <c r="J19" s="47"/>
    </row>
    <row r="20" spans="2:10" ht="21" customHeight="1" x14ac:dyDescent="0.3">
      <c r="B20" s="43"/>
      <c r="C20" s="30" t="s">
        <v>2</v>
      </c>
      <c r="D20" s="28" t="s">
        <v>3</v>
      </c>
      <c r="E20" s="30" t="s">
        <v>2</v>
      </c>
      <c r="F20" s="28" t="s">
        <v>3</v>
      </c>
      <c r="G20" s="30" t="s">
        <v>2</v>
      </c>
      <c r="H20" s="28" t="s">
        <v>3</v>
      </c>
      <c r="I20" s="30" t="s">
        <v>2</v>
      </c>
      <c r="J20" s="28" t="s">
        <v>3</v>
      </c>
    </row>
    <row r="21" spans="2:10" x14ac:dyDescent="0.3">
      <c r="B21" s="2" t="s">
        <v>4</v>
      </c>
      <c r="C21" s="3">
        <f>'[1]5.IEPS-GASOLINA'!C30</f>
        <v>0.39077622350166902</v>
      </c>
      <c r="D21" s="4">
        <f>'[1]5.IEPS-GASOLINA'!C28</f>
        <v>36794553.217706628</v>
      </c>
      <c r="E21" s="3">
        <f>'[1]6.ISAN'!C18</f>
        <v>0.87330764065419886</v>
      </c>
      <c r="F21" s="4">
        <f>'[1]6.ISAN'!C16</f>
        <v>29444665.027022149</v>
      </c>
      <c r="G21" s="3">
        <f>'[1]7.Comp. ISAN'!C18</f>
        <v>0.87330764065419886</v>
      </c>
      <c r="H21" s="4">
        <f>'[1]7.Comp. ISAN'!C16</f>
        <v>2974035.8959717364</v>
      </c>
      <c r="I21" s="3">
        <f>'[1]8.ISTV'!C18</f>
        <v>0.6925755418213444</v>
      </c>
      <c r="J21" s="4">
        <f>'[1]8.ISTV'!C16</f>
        <v>6265.7309268577028</v>
      </c>
    </row>
    <row r="22" spans="2:10" x14ac:dyDescent="0.3">
      <c r="B22" s="2" t="s">
        <v>5</v>
      </c>
      <c r="C22" s="3">
        <f>'[1]5.IEPS-GASOLINA'!D30</f>
        <v>7.637200190747101E-2</v>
      </c>
      <c r="D22" s="4">
        <f>'[1]5.IEPS-GASOLINA'!D28</f>
        <v>7191004.7733885022</v>
      </c>
      <c r="E22" s="3">
        <f>'[1]6.ISAN'!D18</f>
        <v>0</v>
      </c>
      <c r="F22" s="4">
        <f>'[1]6.ISAN'!D16</f>
        <v>0</v>
      </c>
      <c r="G22" s="3">
        <f>'[1]7.Comp. ISAN'!D18</f>
        <v>0</v>
      </c>
      <c r="H22" s="4">
        <f>'[1]7.Comp. ISAN'!D16</f>
        <v>0</v>
      </c>
      <c r="I22" s="3">
        <f>'[1]8.ISTV'!D18</f>
        <v>0.13319018609399502</v>
      </c>
      <c r="J22" s="4">
        <f>'[1]8.ISTV'!D16</f>
        <v>1204.9716135923729</v>
      </c>
    </row>
    <row r="23" spans="2:10" x14ac:dyDescent="0.3">
      <c r="B23" s="2" t="s">
        <v>6</v>
      </c>
      <c r="C23" s="3">
        <f>'[1]5.IEPS-GASOLINA'!E30</f>
        <v>6.9867441217831713E-2</v>
      </c>
      <c r="D23" s="4">
        <f>'[1]5.IEPS-GASOLINA'!E28</f>
        <v>6578550.9185758298</v>
      </c>
      <c r="E23" s="3">
        <f>'[1]6.ISAN'!E18</f>
        <v>0</v>
      </c>
      <c r="F23" s="4">
        <f>'[1]6.ISAN'!E16</f>
        <v>0</v>
      </c>
      <c r="G23" s="3">
        <f>'[1]7.Comp. ISAN'!E18</f>
        <v>0</v>
      </c>
      <c r="H23" s="4">
        <f>'[1]7.Comp. ISAN'!E16</f>
        <v>0</v>
      </c>
      <c r="I23" s="3">
        <f>'[1]8.ISTV'!E18</f>
        <v>2.9395673180899608E-2</v>
      </c>
      <c r="J23" s="4">
        <f>'[1]8.ISTV'!E16</f>
        <v>265.94265526759875</v>
      </c>
    </row>
    <row r="24" spans="2:10" x14ac:dyDescent="0.3">
      <c r="B24" s="2" t="s">
        <v>7</v>
      </c>
      <c r="C24" s="3">
        <f>'[1]5.IEPS-GASOLINA'!F30</f>
        <v>0.44368465134979579</v>
      </c>
      <c r="D24" s="4">
        <f>'[1]5.IEPS-GASOLINA'!F28</f>
        <v>41776284.057619862</v>
      </c>
      <c r="E24" s="3">
        <f>'[1]6.ISAN'!F18</f>
        <v>0.12669235934580114</v>
      </c>
      <c r="F24" s="4">
        <f>'[1]6.ISAN'!F16</f>
        <v>4271592.1729778554</v>
      </c>
      <c r="G24" s="3">
        <f>'[1]7.Comp. ISAN'!F18</f>
        <v>0.12669235934580114</v>
      </c>
      <c r="H24" s="4">
        <f>'[1]7.Comp. ISAN'!F16</f>
        <v>431448.90402826376</v>
      </c>
      <c r="I24" s="3">
        <f>'[1]8.ISTV'!F18</f>
        <v>0.13111181220529175</v>
      </c>
      <c r="J24" s="4">
        <f>'[1]8.ISTV'!F16</f>
        <v>1186.1685650212744</v>
      </c>
    </row>
    <row r="25" spans="2:10" x14ac:dyDescent="0.3">
      <c r="B25" s="2" t="s">
        <v>8</v>
      </c>
      <c r="C25" s="3">
        <f>'[1]5.IEPS-GASOLINA'!G30</f>
        <v>1.9299682023232512E-2</v>
      </c>
      <c r="D25" s="4">
        <f>'[1]5.IEPS-GASOLINA'!G28</f>
        <v>1817211.8327091914</v>
      </c>
      <c r="E25" s="3">
        <f>'[1]6.ISAN'!G18</f>
        <v>0</v>
      </c>
      <c r="F25" s="4">
        <f>'[1]7.Comp. ISAN'!G16</f>
        <v>0</v>
      </c>
      <c r="G25" s="3">
        <f>'[1]7.Comp. ISAN'!G18</f>
        <v>0</v>
      </c>
      <c r="H25" s="4">
        <f>'[1]7.Comp. ISAN'!G16</f>
        <v>0</v>
      </c>
      <c r="I25" s="3">
        <f>'[1]8.ISTV'!G18</f>
        <v>1.3726786698469124E-2</v>
      </c>
      <c r="J25" s="4">
        <f>'[1]8.ISTV'!G16</f>
        <v>124.18623926105016</v>
      </c>
    </row>
    <row r="26" spans="2:10" x14ac:dyDescent="0.3">
      <c r="B26" s="5" t="s">
        <v>9</v>
      </c>
      <c r="C26" s="6">
        <f t="shared" ref="C26:J26" si="1">SUM(C21:C25)</f>
        <v>1</v>
      </c>
      <c r="D26" s="7">
        <f t="shared" si="1"/>
        <v>94157604.800000012</v>
      </c>
      <c r="E26" s="6">
        <f t="shared" si="1"/>
        <v>1</v>
      </c>
      <c r="F26" s="7">
        <f t="shared" si="1"/>
        <v>33716257.200000003</v>
      </c>
      <c r="G26" s="6">
        <f t="shared" si="1"/>
        <v>1</v>
      </c>
      <c r="H26" s="7">
        <f t="shared" si="1"/>
        <v>3405484.8000000003</v>
      </c>
      <c r="I26" s="6">
        <f t="shared" si="1"/>
        <v>1</v>
      </c>
      <c r="J26" s="7">
        <f t="shared" si="1"/>
        <v>9047</v>
      </c>
    </row>
    <row r="27" spans="2:10" x14ac:dyDescent="0.3">
      <c r="B27" s="31" t="s">
        <v>33</v>
      </c>
      <c r="C27" s="1"/>
      <c r="D27" s="1"/>
      <c r="E27" s="1"/>
      <c r="F27" s="1"/>
      <c r="G27" s="1"/>
      <c r="H27" s="1"/>
    </row>
    <row r="28" spans="2:10" ht="9.75" customHeight="1" x14ac:dyDescent="0.3">
      <c r="B28" s="31" t="s">
        <v>34</v>
      </c>
      <c r="C28" s="1"/>
      <c r="D28" s="1"/>
      <c r="E28" s="1"/>
      <c r="F28" s="1"/>
      <c r="G28" s="1"/>
      <c r="H28" s="1"/>
    </row>
    <row r="29" spans="2:10" x14ac:dyDescent="0.3">
      <c r="B29" s="8"/>
      <c r="C29" s="1"/>
      <c r="D29" s="1"/>
      <c r="E29" s="1"/>
      <c r="F29" s="1"/>
      <c r="G29" s="1"/>
      <c r="H29" s="1"/>
    </row>
    <row r="30" spans="2:10" ht="23.25" customHeight="1" x14ac:dyDescent="0.3">
      <c r="B30" s="54" t="str">
        <f>B3</f>
        <v>PORCENTAJES Y MONTOS ESTIMADOS DE PARTICIPACIONES FEDERALES 
CORRESPONDIENTE A LOS MUNICIPIOS PARA EL EJERCICIO FISCAL 2026</v>
      </c>
      <c r="C30" s="54"/>
      <c r="D30" s="54"/>
      <c r="E30" s="54"/>
      <c r="F30" s="54"/>
      <c r="G30" s="54"/>
      <c r="H30" s="54"/>
      <c r="I30" s="16"/>
      <c r="J30" s="16"/>
    </row>
    <row r="31" spans="2:10" x14ac:dyDescent="0.3">
      <c r="B31" s="55" t="s">
        <v>35</v>
      </c>
      <c r="C31" s="55"/>
      <c r="D31" s="55"/>
      <c r="E31" s="55"/>
      <c r="F31" s="55"/>
      <c r="G31" s="55"/>
      <c r="H31" s="55"/>
      <c r="I31" s="56"/>
      <c r="J31" s="56"/>
    </row>
    <row r="32" spans="2:10" ht="15" customHeight="1" x14ac:dyDescent="0.3">
      <c r="B32" s="42" t="s">
        <v>1</v>
      </c>
      <c r="C32" s="44" t="s">
        <v>39</v>
      </c>
      <c r="D32" s="45"/>
      <c r="E32" s="44" t="s">
        <v>40</v>
      </c>
      <c r="F32" s="45"/>
      <c r="G32" s="48" t="s">
        <v>10</v>
      </c>
      <c r="H32" s="49"/>
    </row>
    <row r="33" spans="2:10" ht="21.75" customHeight="1" x14ac:dyDescent="0.3">
      <c r="B33" s="43"/>
      <c r="C33" s="46"/>
      <c r="D33" s="47"/>
      <c r="E33" s="46"/>
      <c r="F33" s="47"/>
      <c r="G33" s="50"/>
      <c r="H33" s="51"/>
    </row>
    <row r="34" spans="2:10" ht="21" customHeight="1" x14ac:dyDescent="0.3">
      <c r="B34" s="43"/>
      <c r="C34" s="30" t="s">
        <v>2</v>
      </c>
      <c r="D34" s="28" t="s">
        <v>3</v>
      </c>
      <c r="E34" s="30" t="s">
        <v>2</v>
      </c>
      <c r="F34" s="28" t="s">
        <v>3</v>
      </c>
      <c r="G34" s="30" t="s">
        <v>2</v>
      </c>
      <c r="H34" s="28" t="s">
        <v>3</v>
      </c>
    </row>
    <row r="35" spans="2:10" x14ac:dyDescent="0.3">
      <c r="B35" s="2" t="s">
        <v>4</v>
      </c>
      <c r="C35" s="3">
        <f>'[1]9.Fondo ISR'!C14</f>
        <v>1.3348197365289978E-2</v>
      </c>
      <c r="D35" s="4">
        <f>'[1]9.Fondo ISR'!C16</f>
        <v>2231077.750749296</v>
      </c>
      <c r="E35" s="3">
        <f>'[1]10.ISR-EBI'!C25</f>
        <v>0.20295814598582149</v>
      </c>
      <c r="F35" s="4">
        <f>'[1]10.ISR-EBI'!C23</f>
        <v>23114848.528809056</v>
      </c>
      <c r="G35" s="3">
        <f>+H35/H40</f>
        <v>0.2493512857864833</v>
      </c>
      <c r="H35" s="4">
        <f>+D7+F7+H7+J7+D21+F21+H21+J21+D35+F35</f>
        <v>636761316.39055896</v>
      </c>
    </row>
    <row r="36" spans="2:10" x14ac:dyDescent="0.3">
      <c r="B36" s="2" t="s">
        <v>5</v>
      </c>
      <c r="C36" s="3">
        <v>0</v>
      </c>
      <c r="D36" s="4">
        <f>'[1]9.Fondo ISR'!D16</f>
        <v>0</v>
      </c>
      <c r="E36" s="3">
        <f>'[1]10.ISR-EBI'!D25</f>
        <v>0.16422454104796416</v>
      </c>
      <c r="F36" s="4">
        <f>'[1]10.ISR-EBI'!D23</f>
        <v>18703488.705016375</v>
      </c>
      <c r="G36" s="3">
        <f>+H36/H40</f>
        <v>0.13185280613612357</v>
      </c>
      <c r="H36" s="4">
        <f>+D8+F8+H8+J8+D22+F22+H22+J22+D36+F36</f>
        <v>336708776.69714588</v>
      </c>
    </row>
    <row r="37" spans="2:10" x14ac:dyDescent="0.3">
      <c r="B37" s="2" t="s">
        <v>6</v>
      </c>
      <c r="C37" s="3">
        <v>0</v>
      </c>
      <c r="D37" s="4">
        <f>'[1]9.Fondo ISR'!E16</f>
        <v>0</v>
      </c>
      <c r="E37" s="3">
        <f>'[1]10.ISR-EBI'!E25</f>
        <v>0.16365244650422545</v>
      </c>
      <c r="F37" s="4">
        <f>'[1]10.ISR-EBI'!E23</f>
        <v>18638333.011666663</v>
      </c>
      <c r="G37" s="3">
        <f>+H37/H40</f>
        <v>0.13006542667212684</v>
      </c>
      <c r="H37" s="4">
        <f>+D9+F9+H9+J9+D23+F23+H23+J23+D37+F37</f>
        <v>332144396.3820647</v>
      </c>
    </row>
    <row r="38" spans="2:10" x14ac:dyDescent="0.3">
      <c r="B38" s="2" t="s">
        <v>7</v>
      </c>
      <c r="C38" s="3">
        <f>'[1]9.Fondo ISR'!F14</f>
        <v>0.97634695316667652</v>
      </c>
      <c r="D38" s="4">
        <f>'[1]9.Fondo ISR'!F16</f>
        <v>163191021.5746735</v>
      </c>
      <c r="E38" s="3">
        <f>'[1]10.ISR-EBI'!F25</f>
        <v>0.30350681609009733</v>
      </c>
      <c r="F38" s="4">
        <f>'[1]10.ISR-EBI'!F23</f>
        <v>34566309.459063575</v>
      </c>
      <c r="G38" s="3">
        <f>+H38/H40</f>
        <v>0.4024184905918694</v>
      </c>
      <c r="H38" s="4">
        <f>+D10+F10+H10+J10+D24+F24+H24+J24+D38+F38</f>
        <v>1027644702.1356041</v>
      </c>
    </row>
    <row r="39" spans="2:10" x14ac:dyDescent="0.3">
      <c r="B39" s="2" t="s">
        <v>8</v>
      </c>
      <c r="C39" s="3">
        <f>'[1]9.Fondo ISR'!G14</f>
        <v>1.0304849468033514E-2</v>
      </c>
      <c r="D39" s="4">
        <f>'[1]9.Fondo ISR'!G16</f>
        <v>1722398.8935565786</v>
      </c>
      <c r="E39" s="3">
        <f>'[1]10.ISR-EBI'!G25</f>
        <v>0.16565805037189149</v>
      </c>
      <c r="F39" s="4">
        <f>'[1]10.ISR-EBI'!G23</f>
        <v>18866750.695444345</v>
      </c>
      <c r="G39" s="3">
        <f>+H39/H40</f>
        <v>8.6311990813396897E-2</v>
      </c>
      <c r="H39" s="4">
        <f>+D11+F11+H11+J11+D25+F25+H25+J25+D39+F39</f>
        <v>220412486.41360599</v>
      </c>
    </row>
    <row r="40" spans="2:10" x14ac:dyDescent="0.3">
      <c r="B40" s="5" t="s">
        <v>9</v>
      </c>
      <c r="C40" s="6">
        <f t="shared" ref="C40:H40" si="2">SUM(C35:C39)</f>
        <v>1</v>
      </c>
      <c r="D40" s="7">
        <f t="shared" si="2"/>
        <v>167144498.21897936</v>
      </c>
      <c r="E40" s="6">
        <f t="shared" si="2"/>
        <v>0.99999999999999989</v>
      </c>
      <c r="F40" s="7">
        <f t="shared" si="2"/>
        <v>113889730.40000001</v>
      </c>
      <c r="G40" s="6">
        <f t="shared" si="2"/>
        <v>1</v>
      </c>
      <c r="H40" s="7">
        <f t="shared" si="2"/>
        <v>2553671678.0189795</v>
      </c>
    </row>
    <row r="41" spans="2:10" x14ac:dyDescent="0.3">
      <c r="B41" s="31" t="s">
        <v>33</v>
      </c>
      <c r="C41" s="1"/>
      <c r="D41" s="1"/>
      <c r="E41" s="1"/>
      <c r="F41" s="1"/>
      <c r="G41" s="1"/>
      <c r="H41" s="1"/>
    </row>
    <row r="42" spans="2:10" ht="9" customHeight="1" x14ac:dyDescent="0.3">
      <c r="B42" s="31" t="s">
        <v>34</v>
      </c>
      <c r="C42" s="1"/>
      <c r="D42" s="9"/>
      <c r="E42" s="1"/>
      <c r="F42" s="10"/>
      <c r="G42" s="10"/>
      <c r="H42" s="10"/>
      <c r="I42" s="10"/>
      <c r="J42" s="10"/>
    </row>
    <row r="43" spans="2:10" x14ac:dyDescent="0.3">
      <c r="E43" s="1"/>
      <c r="F43" s="1"/>
      <c r="G43" s="1"/>
      <c r="H43" s="1"/>
    </row>
    <row r="44" spans="2:10" x14ac:dyDescent="0.3">
      <c r="E44" s="1"/>
      <c r="F44" s="1"/>
      <c r="G44" s="1"/>
      <c r="H44" s="1"/>
    </row>
    <row r="45" spans="2:10" x14ac:dyDescent="0.3">
      <c r="E45" s="1"/>
      <c r="F45" s="1"/>
      <c r="G45" s="1"/>
      <c r="H45" s="1"/>
    </row>
    <row r="46" spans="2:10" x14ac:dyDescent="0.3">
      <c r="E46" s="1"/>
      <c r="F46" s="1"/>
      <c r="G46" s="1"/>
      <c r="H46" s="1"/>
    </row>
    <row r="47" spans="2:10" x14ac:dyDescent="0.3">
      <c r="E47" s="11"/>
      <c r="F47" s="12"/>
      <c r="G47" s="1"/>
      <c r="H47" s="1"/>
    </row>
    <row r="48" spans="2:10" x14ac:dyDescent="0.3">
      <c r="E48" s="11"/>
      <c r="F48" s="12"/>
      <c r="G48" s="1"/>
      <c r="H48" s="1"/>
    </row>
    <row r="49" spans="5:8" x14ac:dyDescent="0.3">
      <c r="E49" s="11"/>
      <c r="F49" s="12"/>
      <c r="G49" s="1"/>
      <c r="H49" s="1"/>
    </row>
    <row r="50" spans="5:8" x14ac:dyDescent="0.3">
      <c r="E50" s="11"/>
      <c r="F50" s="12"/>
      <c r="G50" s="1"/>
      <c r="H50" s="1"/>
    </row>
    <row r="51" spans="5:8" x14ac:dyDescent="0.3">
      <c r="E51" s="11"/>
      <c r="F51" s="12"/>
      <c r="G51" s="1"/>
      <c r="H51" s="1"/>
    </row>
    <row r="52" spans="5:8" x14ac:dyDescent="0.3">
      <c r="E52" s="1"/>
      <c r="F52" s="12"/>
      <c r="G52" s="1"/>
      <c r="H52" s="1"/>
    </row>
  </sheetData>
  <mergeCells count="20">
    <mergeCell ref="B30:H30"/>
    <mergeCell ref="B31:H31"/>
    <mergeCell ref="B32:B34"/>
    <mergeCell ref="C32:D33"/>
    <mergeCell ref="E32:F33"/>
    <mergeCell ref="G32:H33"/>
    <mergeCell ref="B16:J16"/>
    <mergeCell ref="B17:J17"/>
    <mergeCell ref="B18:B20"/>
    <mergeCell ref="C18:D19"/>
    <mergeCell ref="E18:F19"/>
    <mergeCell ref="G18:H19"/>
    <mergeCell ref="I18:J19"/>
    <mergeCell ref="B2:J2"/>
    <mergeCell ref="B3:J3"/>
    <mergeCell ref="B4:B6"/>
    <mergeCell ref="C4:D5"/>
    <mergeCell ref="E4:F5"/>
    <mergeCell ref="G4:H5"/>
    <mergeCell ref="I4:J5"/>
  </mergeCells>
  <pageMargins left="0.7" right="0.7" top="0.75" bottom="0.75" header="0.3" footer="0.3"/>
  <pageSetup orientation="portrait" r:id="rId1"/>
  <ignoredErrors>
    <ignoredError sqref="D8:D10 G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</vt:lpstr>
      <vt:lpstr>Anexo II</vt:lpstr>
      <vt:lpstr>'Anexo II'!Área_de_impresión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miguel_cota</dc:creator>
  <cp:lastModifiedBy>Blanca Maria Geraldo Lopez</cp:lastModifiedBy>
  <dcterms:created xsi:type="dcterms:W3CDTF">2022-01-26T21:58:35Z</dcterms:created>
  <dcterms:modified xsi:type="dcterms:W3CDTF">2026-02-02T07:28:10Z</dcterms:modified>
</cp:coreProperties>
</file>