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1\Documents\CONTABILIDAD\CUENTA PUBLICA FOSDEBCS\2019\02. Presupuestaria\"/>
    </mc:Choice>
  </mc:AlternateContent>
  <xr:revisionPtr revIDLastSave="0" documentId="13_ncr:1_{79BD5FF9-2E6F-4376-B897-548843EE243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Hoja1!$B$2:$J$65541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7" i="1" l="1"/>
  <c r="H57" i="1"/>
  <c r="G57" i="1"/>
  <c r="E57" i="1"/>
  <c r="G41" i="1"/>
  <c r="I18" i="1"/>
  <c r="I19" i="1"/>
  <c r="H28" i="1"/>
  <c r="G28" i="1"/>
  <c r="G19" i="1"/>
  <c r="G18" i="1"/>
  <c r="I28" i="1"/>
  <c r="E28" i="1"/>
  <c r="J28" i="1" l="1"/>
  <c r="J19" i="1"/>
  <c r="J42" i="1"/>
  <c r="G20" i="1" l="1"/>
  <c r="H20" i="1" s="1"/>
  <c r="IW15" i="1"/>
  <c r="J57" i="1" l="1"/>
  <c r="J56" i="1" s="1"/>
  <c r="I56" i="1"/>
  <c r="F56" i="1"/>
  <c r="E56" i="1"/>
  <c r="J54" i="1"/>
  <c r="G54" i="1"/>
  <c r="J53" i="1"/>
  <c r="G53" i="1"/>
  <c r="J52" i="1"/>
  <c r="G52" i="1"/>
  <c r="G51" i="1" s="1"/>
  <c r="I51" i="1"/>
  <c r="H51" i="1"/>
  <c r="F51" i="1"/>
  <c r="E51" i="1"/>
  <c r="J49" i="1"/>
  <c r="G49" i="1"/>
  <c r="J48" i="1"/>
  <c r="G48" i="1"/>
  <c r="J47" i="1"/>
  <c r="G47" i="1"/>
  <c r="J46" i="1"/>
  <c r="G46" i="1"/>
  <c r="J45" i="1"/>
  <c r="I45" i="1"/>
  <c r="I38" i="1" s="1"/>
  <c r="H45" i="1"/>
  <c r="F45" i="1"/>
  <c r="E45" i="1"/>
  <c r="J44" i="1"/>
  <c r="G44" i="1"/>
  <c r="J43" i="1"/>
  <c r="G43" i="1"/>
  <c r="F42" i="1"/>
  <c r="J41" i="1"/>
  <c r="J40" i="1"/>
  <c r="G40" i="1"/>
  <c r="J39" i="1"/>
  <c r="G39" i="1"/>
  <c r="J27" i="1"/>
  <c r="J26" i="1"/>
  <c r="J25" i="1"/>
  <c r="J24" i="1"/>
  <c r="G22" i="1"/>
  <c r="J23" i="1"/>
  <c r="J22" i="1" s="1"/>
  <c r="I22" i="1"/>
  <c r="H22" i="1"/>
  <c r="F22" i="1"/>
  <c r="E22" i="1"/>
  <c r="J21" i="1"/>
  <c r="J20" i="1"/>
  <c r="H30" i="1"/>
  <c r="F19" i="1"/>
  <c r="J18" i="1"/>
  <c r="J17" i="1"/>
  <c r="J16" i="1"/>
  <c r="J15" i="1"/>
  <c r="H43" i="1" l="1"/>
  <c r="H38" i="1" s="1"/>
  <c r="J51" i="1"/>
  <c r="G45" i="1"/>
  <c r="G38" i="1" s="1"/>
  <c r="G56" i="1"/>
  <c r="H56" i="1"/>
  <c r="I59" i="1"/>
  <c r="F38" i="1"/>
  <c r="F59" i="1" s="1"/>
  <c r="J38" i="1"/>
  <c r="J59" i="1" s="1"/>
  <c r="E38" i="1"/>
  <c r="E59" i="1" s="1"/>
  <c r="G30" i="1"/>
  <c r="E30" i="1"/>
  <c r="I30" i="1"/>
  <c r="J30" i="1"/>
  <c r="F30" i="1"/>
  <c r="G59" i="1" l="1"/>
  <c r="H59" i="1"/>
</calcChain>
</file>

<file path=xl/sharedStrings.xml><?xml version="1.0" encoding="utf-8"?>
<sst xmlns="http://schemas.openxmlformats.org/spreadsheetml/2006/main" count="78" uniqueCount="49">
  <si>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</si>
  <si>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</si>
  <si>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</si>
  <si>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</si>
  <si>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</si>
  <si>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</si>
  <si>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</si>
  <si>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</si>
  <si>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</si>
  <si>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</si>
  <si>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</si>
  <si>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</si>
  <si>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</si>
  <si>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</si>
  <si>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(7= 5 - 1 )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</si>
  <si>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</si>
  <si>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</si>
  <si>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</si>
  <si>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</si>
  <si>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</si>
  <si>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</si>
  <si>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</si>
  <si>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</si>
  <si>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</si>
  <si>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</si>
  <si>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</si>
  <si>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</si>
  <si>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</si>
  <si>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r>
      <t>Ingresos excedentes</t>
    </r>
    <r>
      <rPr>
        <b/>
        <sz val="9"/>
        <rFont val="Calibri"/>
        <family val="2"/>
      </rPr>
      <t>¹</t>
    </r>
  </si>
  <si>
    <t>Estado Analítico de Ingresos
Por Fuente de Financiamiento</t>
  </si>
  <si>
    <t>Ampliaciones y 
Reducciones</t>
  </si>
  <si>
    <t>Ingresos del Gobierno</t>
  </si>
  <si>
    <t>Ingresos de Organismos y Empresas</t>
  </si>
  <si>
    <t>Ingresos derivados de financiamiento</t>
  </si>
  <si>
    <r>
      <t>Ingresos excedentes</t>
    </r>
    <r>
      <rPr>
        <b/>
        <sz val="8"/>
        <rFont val="Calibri"/>
        <family val="2"/>
      </rPr>
      <t>¹</t>
    </r>
  </si>
  <si>
    <t>¹ Los ingresos excedentes se presentan para efectos de cumplimiento de la Ley General de Contabilidad Gubernamental y el importe reflejado debe ser siempre mayor a cero</t>
  </si>
  <si>
    <t xml:space="preserve">Cuenta Pública del Estado de Baja California Sur </t>
  </si>
  <si>
    <t>Ente Público:</t>
  </si>
  <si>
    <t>Ejercicio 2019</t>
  </si>
  <si>
    <t>FONDO SOCIAL PARA EL DESARROLLO DE BCS</t>
  </si>
  <si>
    <t>____________________________________</t>
  </si>
  <si>
    <t>AUTORIZO:</t>
  </si>
  <si>
    <t xml:space="preserve">                               ELABORO:</t>
  </si>
  <si>
    <t>MARIA DE LA PAZ LIMON ENCINAS</t>
  </si>
  <si>
    <t xml:space="preserve">                      ___________________________________</t>
  </si>
  <si>
    <t xml:space="preserve">                      ING. MANUEL DE J. SALGADO MAYORAL</t>
  </si>
  <si>
    <t>JEFE DE CONTABILIDAD Y ADMON.</t>
  </si>
  <si>
    <t xml:space="preserve">                            DIRECTOR GENERAL DE FOSDEBCS</t>
  </si>
  <si>
    <t>Del 1 de Enero al 31 de Diciembre 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</si>
</sst>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b/>
      <sz val="9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b/>
      <sz val="12"/>
      <name val="Arial"/>
      <family val="2"/>
    </font>
    <font>
      <b/>
      <u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</cellStyleXfs>
  <cellXfs count="120">
    <xf numFmtId="0" fontId="0" fillId="0" borderId="0" xfId="0"/>
    <xf numFmtId="0" fontId="3" fillId="2" borderId="0" xfId="2" applyFont="1" applyFill="1"/>
    <xf numFmtId="0" fontId="4" fillId="2" borderId="0" xfId="0" applyFont="1" applyFill="1"/>
    <xf numFmtId="0" fontId="3" fillId="2" borderId="0" xfId="2" applyFont="1" applyFill="1" applyAlignment="1">
      <alignment horizontal="center"/>
    </xf>
    <xf numFmtId="0" fontId="13" fillId="2" borderId="0" xfId="2" applyFont="1" applyFill="1" applyBorder="1" applyAlignment="1">
      <alignment horizontal="left"/>
    </xf>
    <xf numFmtId="0" fontId="4" fillId="0" borderId="0" xfId="0" applyFont="1" applyBorder="1"/>
    <xf numFmtId="0" fontId="3" fillId="0" borderId="0" xfId="0" applyFont="1" applyBorder="1"/>
    <xf numFmtId="0" fontId="12" fillId="2" borderId="0" xfId="2" applyFont="1" applyFill="1" applyBorder="1" applyAlignment="1">
      <alignment horizontal="center" vertical="center"/>
    </xf>
    <xf numFmtId="0" fontId="19" fillId="2" borderId="0" xfId="0" applyFont="1" applyFill="1"/>
    <xf numFmtId="37" fontId="10" fillId="0" borderId="8" xfId="1" applyNumberFormat="1" applyFont="1" applyFill="1" applyBorder="1" applyAlignment="1" applyProtection="1">
      <protection locked="0"/>
    </xf>
    <xf numFmtId="37" fontId="10" fillId="0" borderId="6" xfId="1" applyNumberFormat="1" applyFont="1" applyFill="1" applyBorder="1" applyAlignment="1" applyProtection="1">
      <alignment horizontal="center"/>
    </xf>
    <xf numFmtId="37" fontId="10" fillId="0" borderId="0" xfId="1" applyNumberFormat="1" applyFont="1" applyFill="1" applyBorder="1" applyAlignment="1" applyProtection="1">
      <alignment horizontal="center"/>
    </xf>
    <xf numFmtId="37" fontId="10" fillId="0" borderId="7" xfId="1" applyNumberFormat="1" applyFont="1" applyFill="1" applyBorder="1" applyAlignment="1" applyProtection="1">
      <alignment horizontal="center"/>
    </xf>
    <xf numFmtId="37" fontId="10" fillId="0" borderId="0" xfId="1" applyNumberFormat="1" applyFont="1" applyFill="1" applyBorder="1" applyAlignment="1" applyProtection="1">
      <protection locked="0"/>
    </xf>
    <xf numFmtId="37" fontId="10" fillId="0" borderId="0" xfId="1" applyNumberFormat="1" applyFont="1" applyFill="1" applyBorder="1" applyAlignment="1" applyProtection="1">
      <alignment horizontal="center"/>
      <protection locked="0"/>
    </xf>
    <xf numFmtId="1" fontId="0" fillId="0" borderId="0" xfId="0" applyNumberFormat="1"/>
    <xf numFmtId="0" fontId="5" fillId="2" borderId="14" xfId="2" applyFont="1" applyFill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0" fontId="9" fillId="0" borderId="0" xfId="0" applyFont="1" applyBorder="1"/>
    <xf numFmtId="0" fontId="0" fillId="0" borderId="16" xfId="0" applyBorder="1"/>
    <xf numFmtId="0" fontId="13" fillId="2" borderId="14" xfId="2" applyFont="1" applyFill="1" applyBorder="1" applyAlignment="1">
      <alignment horizontal="left"/>
    </xf>
    <xf numFmtId="0" fontId="12" fillId="2" borderId="14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2" fillId="2" borderId="15" xfId="2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vertical="top" wrapText="1"/>
    </xf>
    <xf numFmtId="37" fontId="2" fillId="3" borderId="18" xfId="1" applyNumberFormat="1" applyFont="1" applyFill="1" applyBorder="1" applyAlignment="1" applyProtection="1">
      <alignment horizontal="center"/>
    </xf>
    <xf numFmtId="0" fontId="12" fillId="2" borderId="19" xfId="2" applyFont="1" applyFill="1" applyBorder="1" applyAlignment="1">
      <alignment horizontal="center"/>
    </xf>
    <xf numFmtId="1" fontId="13" fillId="2" borderId="16" xfId="2" applyNumberFormat="1" applyFont="1" applyFill="1" applyBorder="1" applyAlignment="1">
      <alignment horizontal="right"/>
    </xf>
    <xf numFmtId="1" fontId="14" fillId="2" borderId="16" xfId="0" applyNumberFormat="1" applyFont="1" applyFill="1" applyBorder="1" applyAlignment="1">
      <alignment horizontal="right" vertical="center" wrapText="1"/>
    </xf>
    <xf numFmtId="1" fontId="15" fillId="2" borderId="16" xfId="0" applyNumberFormat="1" applyFont="1" applyFill="1" applyBorder="1" applyAlignment="1">
      <alignment horizontal="right" vertical="center" wrapText="1"/>
    </xf>
    <xf numFmtId="1" fontId="13" fillId="2" borderId="16" xfId="3" applyNumberFormat="1" applyFont="1" applyFill="1" applyBorder="1" applyAlignment="1">
      <alignment horizontal="right"/>
    </xf>
    <xf numFmtId="0" fontId="13" fillId="2" borderId="17" xfId="2" applyFont="1" applyFill="1" applyBorder="1" applyAlignment="1">
      <alignment horizontal="centerContinuous"/>
    </xf>
    <xf numFmtId="0" fontId="13" fillId="2" borderId="24" xfId="2" applyFont="1" applyFill="1" applyBorder="1" applyAlignment="1">
      <alignment horizontal="centerContinuous"/>
    </xf>
    <xf numFmtId="37" fontId="2" fillId="3" borderId="32" xfId="1" applyNumberFormat="1" applyFont="1" applyFill="1" applyBorder="1" applyAlignment="1" applyProtection="1">
      <alignment horizontal="center"/>
    </xf>
    <xf numFmtId="0" fontId="12" fillId="2" borderId="33" xfId="2" applyFont="1" applyFill="1" applyBorder="1" applyAlignment="1">
      <alignment horizontal="center"/>
    </xf>
    <xf numFmtId="1" fontId="13" fillId="2" borderId="34" xfId="2" applyNumberFormat="1" applyFont="1" applyFill="1" applyBorder="1" applyAlignment="1">
      <alignment horizontal="right"/>
    </xf>
    <xf numFmtId="1" fontId="14" fillId="2" borderId="34" xfId="0" applyNumberFormat="1" applyFont="1" applyFill="1" applyBorder="1" applyAlignment="1">
      <alignment horizontal="right" vertical="center" wrapText="1"/>
    </xf>
    <xf numFmtId="1" fontId="15" fillId="2" borderId="34" xfId="0" applyNumberFormat="1" applyFont="1" applyFill="1" applyBorder="1" applyAlignment="1">
      <alignment horizontal="right" vertical="center" wrapText="1"/>
    </xf>
    <xf numFmtId="1" fontId="13" fillId="2" borderId="34" xfId="3" applyNumberFormat="1" applyFont="1" applyFill="1" applyBorder="1" applyAlignment="1">
      <alignment horizontal="right"/>
    </xf>
    <xf numFmtId="1" fontId="12" fillId="2" borderId="29" xfId="3" applyNumberFormat="1" applyFont="1" applyFill="1" applyBorder="1" applyAlignment="1">
      <alignment horizontal="right"/>
    </xf>
    <xf numFmtId="37" fontId="2" fillId="3" borderId="31" xfId="1" applyNumberFormat="1" applyFont="1" applyFill="1" applyBorder="1" applyAlignment="1" applyProtection="1">
      <alignment horizontal="center" vertical="center"/>
    </xf>
    <xf numFmtId="1" fontId="14" fillId="2" borderId="34" xfId="0" applyNumberFormat="1" applyFont="1" applyFill="1" applyBorder="1" applyAlignment="1" applyProtection="1">
      <alignment horizontal="right" vertical="center" wrapText="1"/>
      <protection locked="0"/>
    </xf>
    <xf numFmtId="37" fontId="2" fillId="3" borderId="21" xfId="1" applyNumberFormat="1" applyFont="1" applyFill="1" applyBorder="1" applyAlignment="1" applyProtection="1">
      <alignment horizontal="center" vertical="center"/>
    </xf>
    <xf numFmtId="1" fontId="14" fillId="2" borderId="16" xfId="0" applyNumberFormat="1" applyFont="1" applyFill="1" applyBorder="1" applyAlignment="1" applyProtection="1">
      <alignment horizontal="right" vertical="center" wrapText="1"/>
      <protection locked="0"/>
    </xf>
    <xf numFmtId="1" fontId="12" fillId="2" borderId="36" xfId="3" applyNumberFormat="1" applyFont="1" applyFill="1" applyBorder="1" applyAlignment="1">
      <alignment horizontal="right"/>
    </xf>
    <xf numFmtId="1" fontId="13" fillId="2" borderId="37" xfId="2" applyNumberFormat="1" applyFont="1" applyFill="1" applyBorder="1" applyAlignment="1">
      <alignment horizontal="right"/>
    </xf>
    <xf numFmtId="1" fontId="12" fillId="2" borderId="34" xfId="3" applyNumberFormat="1" applyFont="1" applyFill="1" applyBorder="1" applyAlignment="1">
      <alignment horizontal="right"/>
    </xf>
    <xf numFmtId="1" fontId="13" fillId="2" borderId="10" xfId="2" applyNumberFormat="1" applyFont="1" applyFill="1" applyBorder="1" applyAlignment="1">
      <alignment horizontal="right"/>
    </xf>
    <xf numFmtId="37" fontId="2" fillId="3" borderId="31" xfId="1" applyNumberFormat="1" applyFont="1" applyFill="1" applyBorder="1" applyAlignment="1" applyProtection="1">
      <alignment horizontal="center" wrapText="1"/>
    </xf>
    <xf numFmtId="0" fontId="14" fillId="2" borderId="0" xfId="0" applyFont="1" applyFill="1" applyBorder="1" applyAlignment="1">
      <alignment vertical="center" wrapText="1"/>
    </xf>
    <xf numFmtId="0" fontId="12" fillId="2" borderId="0" xfId="2" applyFont="1" applyFill="1" applyBorder="1" applyAlignment="1">
      <alignment wrapText="1"/>
    </xf>
    <xf numFmtId="0" fontId="13" fillId="2" borderId="37" xfId="2" applyFont="1" applyFill="1" applyBorder="1" applyAlignment="1">
      <alignment horizontal="left" wrapText="1" indent="1"/>
    </xf>
    <xf numFmtId="0" fontId="12" fillId="2" borderId="14" xfId="2" applyFont="1" applyFill="1" applyBorder="1"/>
    <xf numFmtId="0" fontId="12" fillId="2" borderId="0" xfId="2" applyFont="1" applyFill="1" applyBorder="1"/>
    <xf numFmtId="0" fontId="8" fillId="2" borderId="24" xfId="2" applyFont="1" applyFill="1" applyBorder="1" applyAlignment="1">
      <alignment horizontal="centerContinuous"/>
    </xf>
    <xf numFmtId="0" fontId="8" fillId="2" borderId="37" xfId="2" applyFont="1" applyFill="1" applyBorder="1" applyAlignment="1">
      <alignment horizontal="centerContinuous"/>
    </xf>
    <xf numFmtId="0" fontId="8" fillId="2" borderId="25" xfId="2" applyFont="1" applyFill="1" applyBorder="1" applyAlignment="1">
      <alignment horizontal="left" wrapText="1"/>
    </xf>
    <xf numFmtId="1" fontId="8" fillId="2" borderId="26" xfId="2" applyNumberFormat="1" applyFont="1" applyFill="1" applyBorder="1" applyAlignment="1" applyProtection="1">
      <alignment horizontal="right"/>
    </xf>
    <xf numFmtId="1" fontId="8" fillId="2" borderId="27" xfId="2" applyNumberFormat="1" applyFont="1" applyFill="1" applyBorder="1" applyAlignment="1" applyProtection="1">
      <alignment horizontal="right"/>
    </xf>
    <xf numFmtId="0" fontId="5" fillId="2" borderId="38" xfId="2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wrapText="1"/>
    </xf>
    <xf numFmtId="0" fontId="5" fillId="2" borderId="28" xfId="2" applyFont="1" applyFill="1" applyBorder="1" applyAlignment="1">
      <alignment horizontal="center"/>
    </xf>
    <xf numFmtId="1" fontId="5" fillId="2" borderId="34" xfId="3" applyNumberFormat="1" applyFont="1" applyFill="1" applyBorder="1" applyAlignment="1" applyProtection="1">
      <alignment horizontal="right"/>
      <protection locked="0"/>
    </xf>
    <xf numFmtId="1" fontId="5" fillId="2" borderId="34" xfId="3" applyNumberFormat="1" applyFont="1" applyFill="1" applyBorder="1" applyAlignment="1" applyProtection="1">
      <alignment horizontal="right"/>
    </xf>
    <xf numFmtId="165" fontId="5" fillId="2" borderId="29" xfId="3" applyNumberFormat="1" applyFont="1" applyFill="1" applyBorder="1" applyAlignment="1">
      <alignment horizontal="center"/>
    </xf>
    <xf numFmtId="37" fontId="2" fillId="3" borderId="16" xfId="1" applyNumberFormat="1" applyFont="1" applyFill="1" applyBorder="1" applyAlignment="1" applyProtection="1">
      <alignment horizontal="center"/>
    </xf>
    <xf numFmtId="37" fontId="2" fillId="3" borderId="40" xfId="1" applyNumberFormat="1" applyFont="1" applyFill="1" applyBorder="1" applyAlignment="1" applyProtection="1">
      <alignment horizontal="center" vertical="center"/>
    </xf>
    <xf numFmtId="37" fontId="2" fillId="3" borderId="41" xfId="1" applyNumberFormat="1" applyFont="1" applyFill="1" applyBorder="1" applyAlignment="1" applyProtection="1">
      <alignment horizontal="center" wrapText="1"/>
    </xf>
    <xf numFmtId="37" fontId="2" fillId="3" borderId="41" xfId="1" applyNumberFormat="1" applyFont="1" applyFill="1" applyBorder="1" applyAlignment="1" applyProtection="1">
      <alignment horizontal="center" vertical="center"/>
    </xf>
    <xf numFmtId="37" fontId="2" fillId="3" borderId="13" xfId="1" applyNumberFormat="1" applyFont="1" applyFill="1" applyBorder="1" applyAlignment="1" applyProtection="1">
      <alignment horizontal="center" vertical="center"/>
    </xf>
    <xf numFmtId="37" fontId="2" fillId="3" borderId="42" xfId="1" applyNumberFormat="1" applyFont="1" applyFill="1" applyBorder="1" applyAlignment="1" applyProtection="1">
      <alignment horizontal="center"/>
    </xf>
    <xf numFmtId="37" fontId="2" fillId="3" borderId="22" xfId="1" applyNumberFormat="1" applyFont="1" applyFill="1" applyBorder="1" applyAlignment="1" applyProtection="1">
      <alignment horizontal="center"/>
    </xf>
    <xf numFmtId="37" fontId="2" fillId="3" borderId="23" xfId="1" applyNumberFormat="1" applyFont="1" applyFill="1" applyBorder="1" applyAlignment="1" applyProtection="1">
      <alignment horizontal="center"/>
    </xf>
    <xf numFmtId="0" fontId="5" fillId="2" borderId="14" xfId="2" applyFont="1" applyFill="1" applyBorder="1"/>
    <xf numFmtId="0" fontId="5" fillId="2" borderId="0" xfId="2" applyFont="1" applyFill="1" applyBorder="1"/>
    <xf numFmtId="37" fontId="20" fillId="0" borderId="3" xfId="1" applyNumberFormat="1" applyFont="1" applyFill="1" applyBorder="1" applyAlignment="1" applyProtection="1">
      <alignment horizontal="center"/>
    </xf>
    <xf numFmtId="37" fontId="20" fillId="0" borderId="4" xfId="1" applyNumberFormat="1" applyFont="1" applyFill="1" applyBorder="1" applyAlignment="1" applyProtection="1">
      <alignment horizontal="center"/>
    </xf>
    <xf numFmtId="37" fontId="20" fillId="0" borderId="5" xfId="1" applyNumberFormat="1" applyFont="1" applyFill="1" applyBorder="1" applyAlignment="1" applyProtection="1">
      <alignment horizontal="center"/>
    </xf>
    <xf numFmtId="37" fontId="21" fillId="0" borderId="6" xfId="1" applyNumberFormat="1" applyFont="1" applyFill="1" applyBorder="1" applyAlignment="1" applyProtection="1">
      <alignment horizontal="center"/>
    </xf>
    <xf numFmtId="37" fontId="21" fillId="0" borderId="0" xfId="1" applyNumberFormat="1" applyFont="1" applyFill="1" applyBorder="1" applyAlignment="1" applyProtection="1">
      <alignment horizontal="center"/>
    </xf>
    <xf numFmtId="37" fontId="21" fillId="0" borderId="7" xfId="1" applyNumberFormat="1" applyFont="1" applyFill="1" applyBorder="1" applyAlignment="1" applyProtection="1">
      <alignment horizontal="center"/>
    </xf>
    <xf numFmtId="37" fontId="10" fillId="0" borderId="6" xfId="1" applyNumberFormat="1" applyFont="1" applyFill="1" applyBorder="1" applyAlignment="1" applyProtection="1">
      <alignment horizontal="center"/>
    </xf>
    <xf numFmtId="37" fontId="10" fillId="0" borderId="0" xfId="1" applyNumberFormat="1" applyFont="1" applyFill="1" applyBorder="1" applyAlignment="1" applyProtection="1">
      <alignment horizontal="center"/>
    </xf>
    <xf numFmtId="37" fontId="10" fillId="0" borderId="7" xfId="1" applyNumberFormat="1" applyFont="1" applyFill="1" applyBorder="1" applyAlignment="1" applyProtection="1">
      <alignment horizontal="center"/>
    </xf>
    <xf numFmtId="37" fontId="2" fillId="3" borderId="11" xfId="1" applyNumberFormat="1" applyFont="1" applyFill="1" applyBorder="1" applyAlignment="1" applyProtection="1">
      <alignment horizontal="center" vertical="center" wrapText="1"/>
    </xf>
    <xf numFmtId="37" fontId="2" fillId="3" borderId="12" xfId="1" applyNumberFormat="1" applyFont="1" applyFill="1" applyBorder="1" applyAlignment="1" applyProtection="1">
      <alignment horizontal="center" vertical="center"/>
    </xf>
    <xf numFmtId="37" fontId="2" fillId="3" borderId="35" xfId="1" applyNumberFormat="1" applyFont="1" applyFill="1" applyBorder="1" applyAlignment="1" applyProtection="1">
      <alignment horizontal="center" vertical="center"/>
    </xf>
    <xf numFmtId="37" fontId="2" fillId="3" borderId="14" xfId="1" applyNumberFormat="1" applyFont="1" applyFill="1" applyBorder="1" applyAlignment="1" applyProtection="1">
      <alignment horizontal="center" vertical="center"/>
    </xf>
    <xf numFmtId="37" fontId="2" fillId="3" borderId="0" xfId="1" applyNumberFormat="1" applyFont="1" applyFill="1" applyBorder="1" applyAlignment="1" applyProtection="1">
      <alignment horizontal="center" vertical="center"/>
    </xf>
    <xf numFmtId="37" fontId="2" fillId="3" borderId="16" xfId="1" applyNumberFormat="1" applyFont="1" applyFill="1" applyBorder="1" applyAlignment="1" applyProtection="1">
      <alignment horizontal="center" vertical="center"/>
    </xf>
    <xf numFmtId="37" fontId="2" fillId="3" borderId="38" xfId="1" applyNumberFormat="1" applyFont="1" applyFill="1" applyBorder="1" applyAlignment="1" applyProtection="1">
      <alignment horizontal="center" vertical="center"/>
    </xf>
    <xf numFmtId="37" fontId="2" fillId="3" borderId="20" xfId="1" applyNumberFormat="1" applyFont="1" applyFill="1" applyBorder="1" applyAlignment="1" applyProtection="1">
      <alignment horizontal="center" vertical="center"/>
    </xf>
    <xf numFmtId="37" fontId="2" fillId="3" borderId="36" xfId="1" applyNumberFormat="1" applyFont="1" applyFill="1" applyBorder="1" applyAlignment="1" applyProtection="1">
      <alignment horizontal="center" vertical="center"/>
    </xf>
    <xf numFmtId="37" fontId="2" fillId="3" borderId="24" xfId="1" applyNumberFormat="1" applyFont="1" applyFill="1" applyBorder="1" applyAlignment="1" applyProtection="1">
      <alignment horizontal="center"/>
    </xf>
    <xf numFmtId="37" fontId="2" fillId="3" borderId="37" xfId="1" applyNumberFormat="1" applyFont="1" applyFill="1" applyBorder="1" applyAlignment="1" applyProtection="1">
      <alignment horizontal="center"/>
    </xf>
    <xf numFmtId="37" fontId="2" fillId="3" borderId="31" xfId="1" applyNumberFormat="1" applyFont="1" applyFill="1" applyBorder="1" applyAlignment="1" applyProtection="1">
      <alignment horizontal="center" vertical="center" wrapText="1"/>
    </xf>
    <xf numFmtId="37" fontId="2" fillId="3" borderId="39" xfId="1" applyNumberFormat="1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1" fontId="8" fillId="2" borderId="28" xfId="2" applyNumberFormat="1" applyFont="1" applyFill="1" applyBorder="1" applyAlignment="1">
      <alignment horizontal="right"/>
    </xf>
    <xf numFmtId="1" fontId="8" fillId="2" borderId="29" xfId="2" applyNumberFormat="1" applyFont="1" applyFill="1" applyBorder="1" applyAlignment="1">
      <alignment horizontal="right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37" fontId="2" fillId="3" borderId="30" xfId="1" applyNumberFormat="1" applyFont="1" applyFill="1" applyBorder="1" applyAlignment="1" applyProtection="1">
      <alignment horizontal="center"/>
    </xf>
    <xf numFmtId="37" fontId="2" fillId="3" borderId="32" xfId="1" applyNumberFormat="1" applyFont="1" applyFill="1" applyBorder="1" applyAlignment="1" applyProtection="1">
      <alignment horizontal="center" vertical="center" wrapText="1"/>
    </xf>
    <xf numFmtId="0" fontId="16" fillId="2" borderId="0" xfId="0" applyFont="1" applyFill="1" applyAlignment="1">
      <alignment horizontal="left" vertical="top" wrapText="1"/>
    </xf>
    <xf numFmtId="37" fontId="20" fillId="0" borderId="6" xfId="1" applyNumberFormat="1" applyFont="1" applyFill="1" applyBorder="1" applyAlignment="1" applyProtection="1">
      <alignment horizontal="center"/>
    </xf>
    <xf numFmtId="37" fontId="20" fillId="0" borderId="0" xfId="1" applyNumberFormat="1" applyFont="1" applyFill="1" applyBorder="1" applyAlignment="1" applyProtection="1">
      <alignment horizontal="center"/>
    </xf>
    <xf numFmtId="37" fontId="20" fillId="0" borderId="7" xfId="1" applyNumberFormat="1" applyFont="1" applyFill="1" applyBorder="1" applyAlignment="1" applyProtection="1">
      <alignment horizontal="center"/>
    </xf>
    <xf numFmtId="37" fontId="10" fillId="0" borderId="2" xfId="1" applyNumberFormat="1" applyFont="1" applyFill="1" applyBorder="1" applyAlignment="1" applyProtection="1">
      <alignment horizontal="center"/>
      <protection locked="0"/>
    </xf>
    <xf numFmtId="37" fontId="10" fillId="0" borderId="9" xfId="1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1" fontId="13" fillId="2" borderId="28" xfId="2" applyNumberFormat="1" applyFont="1" applyFill="1" applyBorder="1" applyAlignment="1"/>
    <xf numFmtId="1" fontId="13" fillId="2" borderId="29" xfId="2" applyNumberFormat="1" applyFont="1" applyFill="1" applyBorder="1" applyAlignment="1"/>
    <xf numFmtId="0" fontId="17" fillId="0" borderId="24" xfId="0" applyFont="1" applyBorder="1" applyAlignment="1">
      <alignment horizontal="center" vertical="top" wrapText="1"/>
    </xf>
    <xf numFmtId="0" fontId="17" fillId="0" borderId="30" xfId="0" applyFont="1" applyBorder="1" applyAlignment="1">
      <alignment horizontal="center" vertical="top" wrapText="1"/>
    </xf>
  </cellXfs>
  <cellStyles count="4">
    <cellStyle name="Millares" xfId="1" builtinId="3"/>
    <cellStyle name="Millares 2" xfId="3" xr:uid="{00000000-0005-0000-0000-000001000000}"/>
    <cellStyle name="Normal" xfId="0" builtinId="0"/>
    <cellStyle name="Normal 9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1569720</xdr:colOff>
      <xdr:row>1</xdr:row>
      <xdr:rowOff>68580</xdr:rowOff>
    </xdr:from>
    <xdr:to>
      <xdr:col>3</xdr:col>
      <xdr:colOff>2385060</xdr:colOff>
      <xdr:row>5</xdr:row>
      <xdr:rowOff>137160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46" t="4267" r="1751" b="6122"/>
        <a:stretch/>
      </xdr:blipFill>
      <xdr:spPr bwMode="auto">
        <a:xfrm>
          <a:off x="3924300" y="251460"/>
          <a:ext cx="815340" cy="830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53340</xdr:colOff>
      <xdr:row>2</xdr:row>
      <xdr:rowOff>0</xdr:rowOff>
    </xdr:from>
    <xdr:to>
      <xdr:col>8</xdr:col>
      <xdr:colOff>129540</xdr:colOff>
      <xdr:row>6</xdr:row>
      <xdr:rowOff>74295</xdr:rowOff>
    </xdr:to>
    <xdr:pic>
      <xdr:nvPicPr>
        <xdr:cNvPr id="3" name="2 Imagen" descr="Descripción: C:\Users\itsui\AppData\Local\Temp\Rar$DI37.9078\Secretaria Finanzas y Admon(vertical)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774" t="-1" r="-3143" b="-4112"/>
        <a:stretch/>
      </xdr:blipFill>
      <xdr:spPr bwMode="auto">
        <a:xfrm>
          <a:off x="9197340" y="365760"/>
          <a:ext cx="1516380" cy="83629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IW65541"/>
  <sheetViews>
    <sheetView tabSelected="1" topLeftCell="B52" workbookViewId="0">
      <selection activeCell="B34" sqref="B34:D36"/>
    </sheetView>
  </sheetViews>
  <sheetFormatPr baseColWidth="10" defaultColWidth="0" defaultRowHeight="15" x14ac:dyDescent="0.25"/>
  <cols>
    <col min="1" max="3" width="11.42578125" customWidth="1"/>
    <col min="4" max="4" width="36" customWidth="1"/>
    <col min="5" max="10" width="21" customWidth="1"/>
    <col min="11" max="11" width="11.42578125" customWidth="1"/>
    <col min="257" max="259" width="11.42578125" customWidth="1"/>
    <col min="260" max="260" width="36" customWidth="1"/>
    <col min="261" max="266" width="21" customWidth="1"/>
    <col min="267" max="267" width="11.42578125" customWidth="1"/>
    <col min="513" max="515" width="11.42578125" customWidth="1"/>
    <col min="516" max="516" width="36" customWidth="1"/>
    <col min="517" max="522" width="21" customWidth="1"/>
    <col min="523" max="523" width="11.42578125" customWidth="1"/>
    <col min="769" max="771" width="11.42578125" customWidth="1"/>
    <col min="772" max="772" width="36" customWidth="1"/>
    <col min="773" max="778" width="21" customWidth="1"/>
    <col min="779" max="779" width="11.42578125" customWidth="1"/>
    <col min="1025" max="1027" width="11.42578125" customWidth="1"/>
    <col min="1028" max="1028" width="36" customWidth="1"/>
    <col min="1029" max="1034" width="21" customWidth="1"/>
    <col min="1035" max="1035" width="11.42578125" customWidth="1"/>
    <col min="1281" max="1283" width="11.42578125" customWidth="1"/>
    <col min="1284" max="1284" width="36" customWidth="1"/>
    <col min="1285" max="1290" width="21" customWidth="1"/>
    <col min="1291" max="1291" width="11.42578125" customWidth="1"/>
    <col min="1537" max="1539" width="11.42578125" customWidth="1"/>
    <col min="1540" max="1540" width="36" customWidth="1"/>
    <col min="1541" max="1546" width="21" customWidth="1"/>
    <col min="1547" max="1547" width="11.42578125" customWidth="1"/>
    <col min="1793" max="1795" width="11.42578125" customWidth="1"/>
    <col min="1796" max="1796" width="36" customWidth="1"/>
    <col min="1797" max="1802" width="21" customWidth="1"/>
    <col min="1803" max="1803" width="11.42578125" customWidth="1"/>
    <col min="2049" max="2051" width="11.42578125" customWidth="1"/>
    <col min="2052" max="2052" width="36" customWidth="1"/>
    <col min="2053" max="2058" width="21" customWidth="1"/>
    <col min="2059" max="2059" width="11.42578125" customWidth="1"/>
    <col min="2305" max="2307" width="11.42578125" customWidth="1"/>
    <col min="2308" max="2308" width="36" customWidth="1"/>
    <col min="2309" max="2314" width="21" customWidth="1"/>
    <col min="2315" max="2315" width="11.42578125" customWidth="1"/>
    <col min="2561" max="2563" width="11.42578125" customWidth="1"/>
    <col min="2564" max="2564" width="36" customWidth="1"/>
    <col min="2565" max="2570" width="21" customWidth="1"/>
    <col min="2571" max="2571" width="11.42578125" customWidth="1"/>
    <col min="2817" max="2819" width="11.42578125" customWidth="1"/>
    <col min="2820" max="2820" width="36" customWidth="1"/>
    <col min="2821" max="2826" width="21" customWidth="1"/>
    <col min="2827" max="2827" width="11.42578125" customWidth="1"/>
    <col min="3073" max="3075" width="11.42578125" customWidth="1"/>
    <col min="3076" max="3076" width="36" customWidth="1"/>
    <col min="3077" max="3082" width="21" customWidth="1"/>
    <col min="3083" max="3083" width="11.42578125" customWidth="1"/>
    <col min="3329" max="3331" width="11.42578125" customWidth="1"/>
    <col min="3332" max="3332" width="36" customWidth="1"/>
    <col min="3333" max="3338" width="21" customWidth="1"/>
    <col min="3339" max="3339" width="11.42578125" customWidth="1"/>
    <col min="3585" max="3587" width="11.42578125" customWidth="1"/>
    <col min="3588" max="3588" width="36" customWidth="1"/>
    <col min="3589" max="3594" width="21" customWidth="1"/>
    <col min="3595" max="3595" width="11.42578125" customWidth="1"/>
    <col min="3841" max="3843" width="11.42578125" customWidth="1"/>
    <col min="3844" max="3844" width="36" customWidth="1"/>
    <col min="3845" max="3850" width="21" customWidth="1"/>
    <col min="3851" max="3851" width="11.42578125" customWidth="1"/>
    <col min="4097" max="4099" width="11.42578125" customWidth="1"/>
    <col min="4100" max="4100" width="36" customWidth="1"/>
    <col min="4101" max="4106" width="21" customWidth="1"/>
    <col min="4107" max="4107" width="11.42578125" customWidth="1"/>
    <col min="4353" max="4355" width="11.42578125" customWidth="1"/>
    <col min="4356" max="4356" width="36" customWidth="1"/>
    <col min="4357" max="4362" width="21" customWidth="1"/>
    <col min="4363" max="4363" width="11.42578125" customWidth="1"/>
    <col min="4609" max="4611" width="11.42578125" customWidth="1"/>
    <col min="4612" max="4612" width="36" customWidth="1"/>
    <col min="4613" max="4618" width="21" customWidth="1"/>
    <col min="4619" max="4619" width="11.42578125" customWidth="1"/>
    <col min="4865" max="4867" width="11.42578125" customWidth="1"/>
    <col min="4868" max="4868" width="36" customWidth="1"/>
    <col min="4869" max="4874" width="21" customWidth="1"/>
    <col min="4875" max="4875" width="11.42578125" customWidth="1"/>
    <col min="5121" max="5123" width="11.42578125" customWidth="1"/>
    <col min="5124" max="5124" width="36" customWidth="1"/>
    <col min="5125" max="5130" width="21" customWidth="1"/>
    <col min="5131" max="5131" width="11.42578125" customWidth="1"/>
    <col min="5377" max="5379" width="11.42578125" customWidth="1"/>
    <col min="5380" max="5380" width="36" customWidth="1"/>
    <col min="5381" max="5386" width="21" customWidth="1"/>
    <col min="5387" max="5387" width="11.42578125" customWidth="1"/>
    <col min="5633" max="5635" width="11.42578125" customWidth="1"/>
    <col min="5636" max="5636" width="36" customWidth="1"/>
    <col min="5637" max="5642" width="21" customWidth="1"/>
    <col min="5643" max="5643" width="11.42578125" customWidth="1"/>
    <col min="5889" max="5891" width="11.42578125" customWidth="1"/>
    <col min="5892" max="5892" width="36" customWidth="1"/>
    <col min="5893" max="5898" width="21" customWidth="1"/>
    <col min="5899" max="5899" width="11.42578125" customWidth="1"/>
    <col min="6145" max="6147" width="11.42578125" customWidth="1"/>
    <col min="6148" max="6148" width="36" customWidth="1"/>
    <col min="6149" max="6154" width="21" customWidth="1"/>
    <col min="6155" max="6155" width="11.42578125" customWidth="1"/>
    <col min="6401" max="6403" width="11.42578125" customWidth="1"/>
    <col min="6404" max="6404" width="36" customWidth="1"/>
    <col min="6405" max="6410" width="21" customWidth="1"/>
    <col min="6411" max="6411" width="11.42578125" customWidth="1"/>
    <col min="6657" max="6659" width="11.42578125" customWidth="1"/>
    <col min="6660" max="6660" width="36" customWidth="1"/>
    <col min="6661" max="6666" width="21" customWidth="1"/>
    <col min="6667" max="6667" width="11.42578125" customWidth="1"/>
    <col min="6913" max="6915" width="11.42578125" customWidth="1"/>
    <col min="6916" max="6916" width="36" customWidth="1"/>
    <col min="6917" max="6922" width="21" customWidth="1"/>
    <col min="6923" max="6923" width="11.42578125" customWidth="1"/>
    <col min="7169" max="7171" width="11.42578125" customWidth="1"/>
    <col min="7172" max="7172" width="36" customWidth="1"/>
    <col min="7173" max="7178" width="21" customWidth="1"/>
    <col min="7179" max="7179" width="11.42578125" customWidth="1"/>
    <col min="7425" max="7427" width="11.42578125" customWidth="1"/>
    <col min="7428" max="7428" width="36" customWidth="1"/>
    <col min="7429" max="7434" width="21" customWidth="1"/>
    <col min="7435" max="7435" width="11.42578125" customWidth="1"/>
    <col min="7681" max="7683" width="11.42578125" customWidth="1"/>
    <col min="7684" max="7684" width="36" customWidth="1"/>
    <col min="7685" max="7690" width="21" customWidth="1"/>
    <col min="7691" max="7691" width="11.42578125" customWidth="1"/>
    <col min="7937" max="7939" width="11.42578125" customWidth="1"/>
    <col min="7940" max="7940" width="36" customWidth="1"/>
    <col min="7941" max="7946" width="21" customWidth="1"/>
    <col min="7947" max="7947" width="11.42578125" customWidth="1"/>
    <col min="8193" max="8195" width="11.42578125" customWidth="1"/>
    <col min="8196" max="8196" width="36" customWidth="1"/>
    <col min="8197" max="8202" width="21" customWidth="1"/>
    <col min="8203" max="8203" width="11.42578125" customWidth="1"/>
    <col min="8449" max="8451" width="11.42578125" customWidth="1"/>
    <col min="8452" max="8452" width="36" customWidth="1"/>
    <col min="8453" max="8458" width="21" customWidth="1"/>
    <col min="8459" max="8459" width="11.42578125" customWidth="1"/>
    <col min="8705" max="8707" width="11.42578125" customWidth="1"/>
    <col min="8708" max="8708" width="36" customWidth="1"/>
    <col min="8709" max="8714" width="21" customWidth="1"/>
    <col min="8715" max="8715" width="11.42578125" customWidth="1"/>
    <col min="8961" max="8963" width="11.42578125" customWidth="1"/>
    <col min="8964" max="8964" width="36" customWidth="1"/>
    <col min="8965" max="8970" width="21" customWidth="1"/>
    <col min="8971" max="8971" width="11.42578125" customWidth="1"/>
    <col min="9217" max="9219" width="11.42578125" customWidth="1"/>
    <col min="9220" max="9220" width="36" customWidth="1"/>
    <col min="9221" max="9226" width="21" customWidth="1"/>
    <col min="9227" max="9227" width="11.42578125" customWidth="1"/>
    <col min="9473" max="9475" width="11.42578125" customWidth="1"/>
    <col min="9476" max="9476" width="36" customWidth="1"/>
    <col min="9477" max="9482" width="21" customWidth="1"/>
    <col min="9483" max="9483" width="11.42578125" customWidth="1"/>
    <col min="9729" max="9731" width="11.42578125" customWidth="1"/>
    <col min="9732" max="9732" width="36" customWidth="1"/>
    <col min="9733" max="9738" width="21" customWidth="1"/>
    <col min="9739" max="9739" width="11.42578125" customWidth="1"/>
    <col min="9985" max="9987" width="11.42578125" customWidth="1"/>
    <col min="9988" max="9988" width="36" customWidth="1"/>
    <col min="9989" max="9994" width="21" customWidth="1"/>
    <col min="9995" max="9995" width="11.42578125" customWidth="1"/>
    <col min="10241" max="10243" width="11.42578125" customWidth="1"/>
    <col min="10244" max="10244" width="36" customWidth="1"/>
    <col min="10245" max="10250" width="21" customWidth="1"/>
    <col min="10251" max="10251" width="11.42578125" customWidth="1"/>
    <col min="10497" max="10499" width="11.42578125" customWidth="1"/>
    <col min="10500" max="10500" width="36" customWidth="1"/>
    <col min="10501" max="10506" width="21" customWidth="1"/>
    <col min="10507" max="10507" width="11.42578125" customWidth="1"/>
    <col min="10753" max="10755" width="11.42578125" customWidth="1"/>
    <col min="10756" max="10756" width="36" customWidth="1"/>
    <col min="10757" max="10762" width="21" customWidth="1"/>
    <col min="10763" max="10763" width="11.42578125" customWidth="1"/>
    <col min="11009" max="11011" width="11.42578125" customWidth="1"/>
    <col min="11012" max="11012" width="36" customWidth="1"/>
    <col min="11013" max="11018" width="21" customWidth="1"/>
    <col min="11019" max="11019" width="11.42578125" customWidth="1"/>
    <col min="11265" max="11267" width="11.42578125" customWidth="1"/>
    <col min="11268" max="11268" width="36" customWidth="1"/>
    <col min="11269" max="11274" width="21" customWidth="1"/>
    <col min="11275" max="11275" width="11.42578125" customWidth="1"/>
    <col min="11521" max="11523" width="11.42578125" customWidth="1"/>
    <col min="11524" max="11524" width="36" customWidth="1"/>
    <col min="11525" max="11530" width="21" customWidth="1"/>
    <col min="11531" max="11531" width="11.42578125" customWidth="1"/>
    <col min="11777" max="11779" width="11.42578125" customWidth="1"/>
    <col min="11780" max="11780" width="36" customWidth="1"/>
    <col min="11781" max="11786" width="21" customWidth="1"/>
    <col min="11787" max="11787" width="11.42578125" customWidth="1"/>
    <col min="12033" max="12035" width="11.42578125" customWidth="1"/>
    <col min="12036" max="12036" width="36" customWidth="1"/>
    <col min="12037" max="12042" width="21" customWidth="1"/>
    <col min="12043" max="12043" width="11.42578125" customWidth="1"/>
    <col min="12289" max="12291" width="11.42578125" customWidth="1"/>
    <col min="12292" max="12292" width="36" customWidth="1"/>
    <col min="12293" max="12298" width="21" customWidth="1"/>
    <col min="12299" max="12299" width="11.42578125" customWidth="1"/>
    <col min="12545" max="12547" width="11.42578125" customWidth="1"/>
    <col min="12548" max="12548" width="36" customWidth="1"/>
    <col min="12549" max="12554" width="21" customWidth="1"/>
    <col min="12555" max="12555" width="11.42578125" customWidth="1"/>
    <col min="12801" max="12803" width="11.42578125" customWidth="1"/>
    <col min="12804" max="12804" width="36" customWidth="1"/>
    <col min="12805" max="12810" width="21" customWidth="1"/>
    <col min="12811" max="12811" width="11.42578125" customWidth="1"/>
    <col min="13057" max="13059" width="11.42578125" customWidth="1"/>
    <col min="13060" max="13060" width="36" customWidth="1"/>
    <col min="13061" max="13066" width="21" customWidth="1"/>
    <col min="13067" max="13067" width="11.42578125" customWidth="1"/>
    <col min="13313" max="13315" width="11.42578125" customWidth="1"/>
    <col min="13316" max="13316" width="36" customWidth="1"/>
    <col min="13317" max="13322" width="21" customWidth="1"/>
    <col min="13323" max="13323" width="11.42578125" customWidth="1"/>
    <col min="13569" max="13571" width="11.42578125" customWidth="1"/>
    <col min="13572" max="13572" width="36" customWidth="1"/>
    <col min="13573" max="13578" width="21" customWidth="1"/>
    <col min="13579" max="13579" width="11.42578125" customWidth="1"/>
    <col min="13825" max="13827" width="11.42578125" customWidth="1"/>
    <col min="13828" max="13828" width="36" customWidth="1"/>
    <col min="13829" max="13834" width="21" customWidth="1"/>
    <col min="13835" max="13835" width="11.42578125" customWidth="1"/>
    <col min="14081" max="14083" width="11.42578125" customWidth="1"/>
    <col min="14084" max="14084" width="36" customWidth="1"/>
    <col min="14085" max="14090" width="21" customWidth="1"/>
    <col min="14091" max="14091" width="11.42578125" customWidth="1"/>
    <col min="14337" max="14339" width="11.42578125" customWidth="1"/>
    <col min="14340" max="14340" width="36" customWidth="1"/>
    <col min="14341" max="14346" width="21" customWidth="1"/>
    <col min="14347" max="14347" width="11.42578125" customWidth="1"/>
    <col min="14593" max="14595" width="11.42578125" customWidth="1"/>
    <col min="14596" max="14596" width="36" customWidth="1"/>
    <col min="14597" max="14602" width="21" customWidth="1"/>
    <col min="14603" max="14603" width="11.42578125" customWidth="1"/>
    <col min="14849" max="14851" width="11.42578125" customWidth="1"/>
    <col min="14852" max="14852" width="36" customWidth="1"/>
    <col min="14853" max="14858" width="21" customWidth="1"/>
    <col min="14859" max="14859" width="11.42578125" customWidth="1"/>
    <col min="15105" max="15107" width="11.42578125" customWidth="1"/>
    <col min="15108" max="15108" width="36" customWidth="1"/>
    <col min="15109" max="15114" width="21" customWidth="1"/>
    <col min="15115" max="15115" width="11.42578125" customWidth="1"/>
    <col min="15361" max="15363" width="11.42578125" customWidth="1"/>
    <col min="15364" max="15364" width="36" customWidth="1"/>
    <col min="15365" max="15370" width="21" customWidth="1"/>
    <col min="15371" max="15371" width="11.42578125" customWidth="1"/>
    <col min="15617" max="15619" width="11.42578125" customWidth="1"/>
    <col min="15620" max="15620" width="36" customWidth="1"/>
    <col min="15621" max="15626" width="21" customWidth="1"/>
    <col min="15627" max="15627" width="11.42578125" customWidth="1"/>
    <col min="15873" max="15875" width="11.42578125" customWidth="1"/>
    <col min="15876" max="15876" width="36" customWidth="1"/>
    <col min="15877" max="15882" width="21" customWidth="1"/>
    <col min="15883" max="15883" width="11.42578125" customWidth="1"/>
    <col min="16129" max="16131" width="11.42578125" customWidth="1"/>
    <col min="16132" max="16132" width="36" customWidth="1"/>
    <col min="16133" max="16138" width="21" customWidth="1"/>
    <col min="16139" max="16139" width="11.42578125" customWidth="1"/>
  </cols>
  <sheetData>
    <row r="3" spans="2:257" ht="15.75" x14ac:dyDescent="0.25">
      <c r="B3" s="77" t="s">
        <v>36</v>
      </c>
      <c r="C3" s="78"/>
      <c r="D3" s="78"/>
      <c r="E3" s="78"/>
      <c r="F3" s="78"/>
      <c r="G3" s="78"/>
      <c r="H3" s="78"/>
      <c r="I3" s="78"/>
      <c r="J3" s="79"/>
    </row>
    <row r="4" spans="2:257" ht="15.75" x14ac:dyDescent="0.25">
      <c r="B4" s="110" t="s">
        <v>38</v>
      </c>
      <c r="C4" s="111"/>
      <c r="D4" s="111"/>
      <c r="E4" s="111"/>
      <c r="F4" s="111"/>
      <c r="G4" s="111"/>
      <c r="H4" s="111"/>
      <c r="I4" s="111"/>
      <c r="J4" s="112"/>
    </row>
    <row r="5" spans="2:257" x14ac:dyDescent="0.25">
      <c r="B5" s="80" t="s">
        <v>0</v>
      </c>
      <c r="C5" s="81"/>
      <c r="D5" s="81"/>
      <c r="E5" s="81"/>
      <c r="F5" s="81"/>
      <c r="G5" s="81"/>
      <c r="H5" s="81"/>
      <c r="I5" s="81"/>
      <c r="J5" s="82"/>
    </row>
    <row r="6" spans="2:257" x14ac:dyDescent="0.25">
      <c r="B6" s="83" t="s">
        <v>48</v>
      </c>
      <c r="C6" s="84"/>
      <c r="D6" s="84"/>
      <c r="E6" s="84"/>
      <c r="F6" s="84"/>
      <c r="G6" s="84"/>
      <c r="H6" s="84"/>
      <c r="I6" s="84"/>
      <c r="J6" s="85"/>
    </row>
    <row r="7" spans="2:257" x14ac:dyDescent="0.25">
      <c r="B7" s="10"/>
      <c r="C7" s="11"/>
      <c r="D7" s="11"/>
      <c r="E7" s="11"/>
      <c r="F7" s="11"/>
      <c r="G7" s="11"/>
      <c r="H7" s="11"/>
      <c r="I7" s="11"/>
      <c r="J7" s="12"/>
    </row>
    <row r="8" spans="2:257" x14ac:dyDescent="0.25">
      <c r="B8" s="9" t="s">
        <v>37</v>
      </c>
      <c r="C8" s="113" t="s">
        <v>39</v>
      </c>
      <c r="D8" s="113"/>
      <c r="E8" s="113"/>
      <c r="F8" s="113"/>
      <c r="G8" s="113"/>
      <c r="H8" s="113"/>
      <c r="I8" s="113"/>
      <c r="J8" s="114"/>
    </row>
    <row r="9" spans="2:257" x14ac:dyDescent="0.25">
      <c r="B9" s="13"/>
      <c r="C9" s="14"/>
      <c r="D9" s="14"/>
      <c r="E9" s="14"/>
      <c r="F9" s="14"/>
      <c r="G9" s="14"/>
      <c r="H9" s="14"/>
      <c r="I9" s="14"/>
      <c r="J9" s="14"/>
    </row>
    <row r="10" spans="2:257" ht="15.75" thickBot="1" x14ac:dyDescent="0.3">
      <c r="B10" s="1"/>
      <c r="C10" s="1"/>
      <c r="D10" s="1"/>
      <c r="E10" s="2"/>
      <c r="F10" s="3"/>
      <c r="G10" s="3"/>
      <c r="H10" s="3"/>
      <c r="I10" s="3"/>
      <c r="J10" s="3"/>
    </row>
    <row r="11" spans="2:257" ht="15.75" thickBot="1" x14ac:dyDescent="0.3">
      <c r="B11" s="86" t="s">
        <v>1</v>
      </c>
      <c r="C11" s="87"/>
      <c r="D11" s="88"/>
      <c r="E11" s="95" t="s">
        <v>2</v>
      </c>
      <c r="F11" s="96"/>
      <c r="G11" s="96"/>
      <c r="H11" s="96"/>
      <c r="I11" s="96"/>
      <c r="J11" s="97" t="s">
        <v>3</v>
      </c>
    </row>
    <row r="12" spans="2:257" ht="25.5" thickBot="1" x14ac:dyDescent="0.3">
      <c r="B12" s="89"/>
      <c r="C12" s="90"/>
      <c r="D12" s="91"/>
      <c r="E12" s="68" t="s">
        <v>4</v>
      </c>
      <c r="F12" s="69" t="s">
        <v>5</v>
      </c>
      <c r="G12" s="70" t="s">
        <v>6</v>
      </c>
      <c r="H12" s="70" t="s">
        <v>7</v>
      </c>
      <c r="I12" s="71" t="s">
        <v>8</v>
      </c>
      <c r="J12" s="98"/>
    </row>
    <row r="13" spans="2:257" ht="15.75" thickBot="1" x14ac:dyDescent="0.3">
      <c r="B13" s="92"/>
      <c r="C13" s="93"/>
      <c r="D13" s="94"/>
      <c r="E13" s="72" t="s">
        <v>9</v>
      </c>
      <c r="F13" s="73" t="s">
        <v>10</v>
      </c>
      <c r="G13" s="73" t="s">
        <v>11</v>
      </c>
      <c r="H13" s="73" t="s">
        <v>12</v>
      </c>
      <c r="I13" s="74" t="s">
        <v>13</v>
      </c>
      <c r="J13" s="67" t="s">
        <v>14</v>
      </c>
      <c r="IW13">
        <v>754250</v>
      </c>
    </row>
    <row r="14" spans="2:257" ht="15.75" thickBot="1" x14ac:dyDescent="0.3">
      <c r="B14" s="75"/>
      <c r="C14" s="76"/>
      <c r="D14" s="76"/>
      <c r="E14" s="63"/>
      <c r="F14" s="63"/>
      <c r="G14" s="63"/>
      <c r="H14" s="63"/>
      <c r="I14" s="63"/>
      <c r="J14" s="63"/>
      <c r="IW14">
        <v>-465687</v>
      </c>
    </row>
    <row r="15" spans="2:257" x14ac:dyDescent="0.25">
      <c r="B15" s="101" t="s">
        <v>15</v>
      </c>
      <c r="C15" s="102"/>
      <c r="D15" s="102"/>
      <c r="E15" s="64"/>
      <c r="F15" s="64"/>
      <c r="G15" s="65"/>
      <c r="H15" s="64"/>
      <c r="I15" s="64"/>
      <c r="J15" s="65">
        <f t="shared" ref="J15:J21" si="0">I15-E15</f>
        <v>0</v>
      </c>
      <c r="IW15">
        <f>SUM(IW13:IW14)</f>
        <v>288563</v>
      </c>
    </row>
    <row r="16" spans="2:257" x14ac:dyDescent="0.25">
      <c r="B16" s="99" t="s">
        <v>16</v>
      </c>
      <c r="C16" s="100"/>
      <c r="D16" s="100"/>
      <c r="E16" s="64"/>
      <c r="F16" s="64"/>
      <c r="G16" s="65"/>
      <c r="H16" s="64"/>
      <c r="I16" s="64"/>
      <c r="J16" s="65">
        <f t="shared" si="0"/>
        <v>0</v>
      </c>
    </row>
    <row r="17" spans="2:10" x14ac:dyDescent="0.25">
      <c r="B17" s="99" t="s">
        <v>17</v>
      </c>
      <c r="C17" s="100"/>
      <c r="D17" s="100"/>
      <c r="E17" s="64"/>
      <c r="F17" s="64"/>
      <c r="G17" s="65"/>
      <c r="H17" s="64"/>
      <c r="I17" s="64"/>
      <c r="J17" s="65">
        <f t="shared" si="0"/>
        <v>0</v>
      </c>
    </row>
    <row r="18" spans="2:10" x14ac:dyDescent="0.25">
      <c r="B18" s="99" t="s">
        <v>18</v>
      </c>
      <c r="C18" s="100"/>
      <c r="D18" s="100"/>
      <c r="E18" s="64">
        <v>792629.76000000001</v>
      </c>
      <c r="F18" s="64">
        <v>0</v>
      </c>
      <c r="G18" s="65">
        <f>E18+F18</f>
        <v>792629.76000000001</v>
      </c>
      <c r="H18" s="64">
        <v>165480.16</v>
      </c>
      <c r="I18" s="64">
        <f>H18</f>
        <v>165480.16</v>
      </c>
      <c r="J18" s="65">
        <f t="shared" si="0"/>
        <v>-627149.6</v>
      </c>
    </row>
    <row r="19" spans="2:10" x14ac:dyDescent="0.25">
      <c r="B19" s="99" t="s">
        <v>19</v>
      </c>
      <c r="C19" s="100"/>
      <c r="D19" s="100"/>
      <c r="E19" s="65">
        <v>138743.76</v>
      </c>
      <c r="F19" s="65">
        <f t="shared" ref="F19" si="1">F20+F21</f>
        <v>0</v>
      </c>
      <c r="G19" s="65">
        <f>E19+F19</f>
        <v>138743.76</v>
      </c>
      <c r="H19" s="65">
        <v>1652076.94</v>
      </c>
      <c r="I19" s="65">
        <f>H19</f>
        <v>1652076.94</v>
      </c>
      <c r="J19" s="65">
        <f t="shared" si="0"/>
        <v>1513333.18</v>
      </c>
    </row>
    <row r="20" spans="2:10" x14ac:dyDescent="0.25">
      <c r="B20" s="16"/>
      <c r="C20" s="100" t="s">
        <v>20</v>
      </c>
      <c r="D20" s="100"/>
      <c r="E20" s="64">
        <v>0</v>
      </c>
      <c r="F20" s="64">
        <v>0</v>
      </c>
      <c r="G20" s="65">
        <f>E20</f>
        <v>0</v>
      </c>
      <c r="H20" s="65">
        <f>F20+G20</f>
        <v>0</v>
      </c>
      <c r="I20" s="64">
        <v>0</v>
      </c>
      <c r="J20" s="65">
        <f t="shared" si="0"/>
        <v>0</v>
      </c>
    </row>
    <row r="21" spans="2:10" x14ac:dyDescent="0.25">
      <c r="B21" s="16"/>
      <c r="C21" s="100" t="s">
        <v>21</v>
      </c>
      <c r="D21" s="100"/>
      <c r="E21" s="64"/>
      <c r="F21" s="64"/>
      <c r="G21" s="65"/>
      <c r="H21" s="64"/>
      <c r="I21" s="64"/>
      <c r="J21" s="65">
        <f t="shared" si="0"/>
        <v>0</v>
      </c>
    </row>
    <row r="22" spans="2:10" x14ac:dyDescent="0.25">
      <c r="B22" s="99" t="s">
        <v>22</v>
      </c>
      <c r="C22" s="100"/>
      <c r="D22" s="100"/>
      <c r="E22" s="65">
        <f t="shared" ref="E22:J22" si="2">E23+E24</f>
        <v>0</v>
      </c>
      <c r="F22" s="65">
        <f t="shared" si="2"/>
        <v>0</v>
      </c>
      <c r="G22" s="65">
        <f t="shared" si="2"/>
        <v>0</v>
      </c>
      <c r="H22" s="65">
        <f t="shared" si="2"/>
        <v>0</v>
      </c>
      <c r="I22" s="65">
        <f t="shared" si="2"/>
        <v>0</v>
      </c>
      <c r="J22" s="65">
        <f t="shared" si="2"/>
        <v>0</v>
      </c>
    </row>
    <row r="23" spans="2:10" x14ac:dyDescent="0.25">
      <c r="B23" s="16"/>
      <c r="C23" s="100" t="s">
        <v>20</v>
      </c>
      <c r="D23" s="100"/>
      <c r="E23" s="64"/>
      <c r="F23" s="64"/>
      <c r="G23" s="65"/>
      <c r="H23" s="64"/>
      <c r="I23" s="64"/>
      <c r="J23" s="65">
        <f t="shared" ref="J23:J27" si="3">I23-E23</f>
        <v>0</v>
      </c>
    </row>
    <row r="24" spans="2:10" x14ac:dyDescent="0.25">
      <c r="B24" s="16"/>
      <c r="C24" s="100" t="s">
        <v>21</v>
      </c>
      <c r="D24" s="100"/>
      <c r="E24" s="64"/>
      <c r="F24" s="64"/>
      <c r="G24" s="65"/>
      <c r="H24" s="64"/>
      <c r="I24" s="64"/>
      <c r="J24" s="65">
        <f t="shared" si="3"/>
        <v>0</v>
      </c>
    </row>
    <row r="25" spans="2:10" x14ac:dyDescent="0.25">
      <c r="B25" s="99" t="s">
        <v>23</v>
      </c>
      <c r="C25" s="100"/>
      <c r="D25" s="100"/>
      <c r="E25" s="64"/>
      <c r="F25" s="64"/>
      <c r="G25" s="65"/>
      <c r="H25" s="64"/>
      <c r="I25" s="64"/>
      <c r="J25" s="65">
        <f t="shared" si="3"/>
        <v>0</v>
      </c>
    </row>
    <row r="26" spans="2:10" x14ac:dyDescent="0.25">
      <c r="B26" s="99" t="s">
        <v>24</v>
      </c>
      <c r="C26" s="100"/>
      <c r="D26" s="100"/>
      <c r="E26" s="64"/>
      <c r="F26" s="64"/>
      <c r="G26" s="65"/>
      <c r="H26" s="64"/>
      <c r="I26" s="64"/>
      <c r="J26" s="65">
        <f t="shared" si="3"/>
        <v>0</v>
      </c>
    </row>
    <row r="27" spans="2:10" x14ac:dyDescent="0.25">
      <c r="B27" s="99" t="s">
        <v>25</v>
      </c>
      <c r="C27" s="100"/>
      <c r="D27" s="100"/>
      <c r="E27" s="64"/>
      <c r="F27" s="64"/>
      <c r="G27" s="65"/>
      <c r="H27" s="64"/>
      <c r="I27" s="64"/>
      <c r="J27" s="65">
        <f t="shared" si="3"/>
        <v>0</v>
      </c>
    </row>
    <row r="28" spans="2:10" x14ac:dyDescent="0.25">
      <c r="B28" s="99" t="s">
        <v>26</v>
      </c>
      <c r="C28" s="100"/>
      <c r="D28" s="100"/>
      <c r="E28" s="64">
        <f>108855.24+50469.5</f>
        <v>159324.74</v>
      </c>
      <c r="F28" s="64">
        <v>0</v>
      </c>
      <c r="G28" s="65">
        <f>E28+F28</f>
        <v>159324.74</v>
      </c>
      <c r="H28" s="64">
        <f>105033.39+14495.42</f>
        <v>119528.81</v>
      </c>
      <c r="I28" s="64">
        <f>105033.39+14495.42</f>
        <v>119528.81</v>
      </c>
      <c r="J28" s="65">
        <f>I28-E28</f>
        <v>-39795.929999999993</v>
      </c>
    </row>
    <row r="29" spans="2:10" ht="15.75" thickBot="1" x14ac:dyDescent="0.3">
      <c r="B29" s="60"/>
      <c r="C29" s="61"/>
      <c r="D29" s="62"/>
      <c r="E29" s="66"/>
      <c r="F29" s="66"/>
      <c r="G29" s="66"/>
      <c r="H29" s="66"/>
      <c r="I29" s="66"/>
      <c r="J29" s="66"/>
    </row>
    <row r="30" spans="2:10" ht="15.75" thickBot="1" x14ac:dyDescent="0.3">
      <c r="B30" s="55"/>
      <c r="C30" s="56"/>
      <c r="D30" s="57" t="s">
        <v>27</v>
      </c>
      <c r="E30" s="58">
        <f t="shared" ref="E30:J30" si="4">E15+E16+E17+E18+E19+E22+E25+E26+E27+E28</f>
        <v>1090698.26</v>
      </c>
      <c r="F30" s="58">
        <f t="shared" si="4"/>
        <v>0</v>
      </c>
      <c r="G30" s="58">
        <f t="shared" si="4"/>
        <v>1090698.26</v>
      </c>
      <c r="H30" s="58">
        <f t="shared" si="4"/>
        <v>1937085.91</v>
      </c>
      <c r="I30" s="59">
        <f t="shared" si="4"/>
        <v>1937085.91</v>
      </c>
      <c r="J30" s="103">
        <f t="shared" si="4"/>
        <v>846387.64999999991</v>
      </c>
    </row>
    <row r="31" spans="2:10" ht="15.75" thickBot="1" x14ac:dyDescent="0.3">
      <c r="B31" s="17"/>
      <c r="C31" s="18"/>
      <c r="D31" s="18"/>
      <c r="E31" s="19"/>
      <c r="F31" s="19"/>
      <c r="G31" s="19"/>
      <c r="H31" s="105" t="s">
        <v>28</v>
      </c>
      <c r="I31" s="106"/>
      <c r="J31" s="104"/>
    </row>
    <row r="32" spans="2:10" x14ac:dyDescent="0.25">
      <c r="B32" s="17"/>
      <c r="C32" s="18"/>
      <c r="D32" s="18"/>
      <c r="E32" s="18"/>
      <c r="F32" s="18"/>
      <c r="G32" s="18"/>
      <c r="H32" s="18"/>
      <c r="I32" s="18"/>
      <c r="J32" s="20"/>
    </row>
    <row r="33" spans="2:10" ht="15.75" thickBot="1" x14ac:dyDescent="0.3">
      <c r="B33" s="17"/>
      <c r="C33" s="18"/>
      <c r="D33" s="18"/>
      <c r="E33" s="18"/>
      <c r="F33" s="18"/>
      <c r="G33" s="18"/>
      <c r="H33" s="18"/>
      <c r="I33" s="18"/>
      <c r="J33" s="20"/>
    </row>
    <row r="34" spans="2:10" ht="15" customHeight="1" thickBot="1" x14ac:dyDescent="0.3">
      <c r="B34" s="86" t="s">
        <v>29</v>
      </c>
      <c r="C34" s="87"/>
      <c r="D34" s="88"/>
      <c r="E34" s="95" t="s">
        <v>2</v>
      </c>
      <c r="F34" s="96"/>
      <c r="G34" s="96"/>
      <c r="H34" s="96"/>
      <c r="I34" s="107"/>
      <c r="J34" s="97" t="s">
        <v>3</v>
      </c>
    </row>
    <row r="35" spans="2:10" ht="24.75" x14ac:dyDescent="0.25">
      <c r="B35" s="89"/>
      <c r="C35" s="90"/>
      <c r="D35" s="91"/>
      <c r="E35" s="41" t="s">
        <v>4</v>
      </c>
      <c r="F35" s="49" t="s">
        <v>30</v>
      </c>
      <c r="G35" s="41" t="s">
        <v>6</v>
      </c>
      <c r="H35" s="41" t="s">
        <v>7</v>
      </c>
      <c r="I35" s="43" t="s">
        <v>8</v>
      </c>
      <c r="J35" s="108"/>
    </row>
    <row r="36" spans="2:10" ht="15.75" thickBot="1" x14ac:dyDescent="0.3">
      <c r="B36" s="92"/>
      <c r="C36" s="93"/>
      <c r="D36" s="94"/>
      <c r="E36" s="34" t="s">
        <v>9</v>
      </c>
      <c r="F36" s="34" t="s">
        <v>10</v>
      </c>
      <c r="G36" s="34" t="s">
        <v>11</v>
      </c>
      <c r="H36" s="34" t="s">
        <v>12</v>
      </c>
      <c r="I36" s="26">
        <v>-5</v>
      </c>
      <c r="J36" s="34" t="s">
        <v>14</v>
      </c>
    </row>
    <row r="37" spans="2:10" x14ac:dyDescent="0.25">
      <c r="B37" s="53"/>
      <c r="C37" s="54"/>
      <c r="D37" s="54"/>
      <c r="E37" s="35"/>
      <c r="F37" s="35"/>
      <c r="G37" s="35"/>
      <c r="H37" s="35"/>
      <c r="I37" s="27"/>
      <c r="J37" s="35"/>
    </row>
    <row r="38" spans="2:10" x14ac:dyDescent="0.25">
      <c r="B38" s="21" t="s">
        <v>31</v>
      </c>
      <c r="C38" s="4"/>
      <c r="D38" s="5"/>
      <c r="E38" s="36">
        <f t="shared" ref="E38:J38" si="5">E39+E40+E41+E42+E45+E48+E49</f>
        <v>931373.52</v>
      </c>
      <c r="F38" s="36">
        <f t="shared" si="5"/>
        <v>0</v>
      </c>
      <c r="G38" s="36">
        <f t="shared" si="5"/>
        <v>931373.52</v>
      </c>
      <c r="H38" s="36">
        <f t="shared" si="5"/>
        <v>1817557.0999999999</v>
      </c>
      <c r="I38" s="28">
        <f t="shared" si="5"/>
        <v>1817556.94</v>
      </c>
      <c r="J38" s="36">
        <f t="shared" si="5"/>
        <v>886183.41999999993</v>
      </c>
    </row>
    <row r="39" spans="2:10" x14ac:dyDescent="0.25">
      <c r="B39" s="22"/>
      <c r="C39" s="115" t="s">
        <v>15</v>
      </c>
      <c r="D39" s="115"/>
      <c r="E39" s="42"/>
      <c r="F39" s="42"/>
      <c r="G39" s="37">
        <f>E39+F39</f>
        <v>0</v>
      </c>
      <c r="H39" s="42"/>
      <c r="I39" s="44"/>
      <c r="J39" s="37">
        <f t="shared" ref="J39:J44" si="6">I39-E39</f>
        <v>0</v>
      </c>
    </row>
    <row r="40" spans="2:10" x14ac:dyDescent="0.25">
      <c r="B40" s="22"/>
      <c r="C40" s="115" t="s">
        <v>17</v>
      </c>
      <c r="D40" s="115"/>
      <c r="E40" s="42"/>
      <c r="F40" s="42"/>
      <c r="G40" s="37">
        <f>E40+F40</f>
        <v>0</v>
      </c>
      <c r="H40" s="42"/>
      <c r="I40" s="44"/>
      <c r="J40" s="37">
        <f t="shared" si="6"/>
        <v>0</v>
      </c>
    </row>
    <row r="41" spans="2:10" x14ac:dyDescent="0.25">
      <c r="B41" s="22"/>
      <c r="C41" s="115" t="s">
        <v>18</v>
      </c>
      <c r="D41" s="115"/>
      <c r="E41" s="42">
        <v>792629.76000000001</v>
      </c>
      <c r="F41" s="42">
        <v>0</v>
      </c>
      <c r="G41" s="37">
        <f>E41</f>
        <v>792629.76000000001</v>
      </c>
      <c r="H41" s="42">
        <v>165480.16</v>
      </c>
      <c r="I41" s="44">
        <v>165480</v>
      </c>
      <c r="J41" s="37">
        <f t="shared" si="6"/>
        <v>-627149.76</v>
      </c>
    </row>
    <row r="42" spans="2:10" x14ac:dyDescent="0.25">
      <c r="B42" s="22"/>
      <c r="C42" s="115" t="s">
        <v>19</v>
      </c>
      <c r="D42" s="115"/>
      <c r="E42" s="37">
        <v>138743.76</v>
      </c>
      <c r="F42" s="37">
        <f t="shared" ref="F42" si="7">F43+F44</f>
        <v>0</v>
      </c>
      <c r="G42" s="37">
        <v>138743.76</v>
      </c>
      <c r="H42" s="37">
        <v>1652076.94</v>
      </c>
      <c r="I42" s="29">
        <v>1652076.94</v>
      </c>
      <c r="J42" s="37">
        <f t="shared" si="6"/>
        <v>1513333.18</v>
      </c>
    </row>
    <row r="43" spans="2:10" x14ac:dyDescent="0.25">
      <c r="B43" s="22"/>
      <c r="C43" s="5"/>
      <c r="D43" s="50" t="s">
        <v>20</v>
      </c>
      <c r="E43" s="42">
        <v>0</v>
      </c>
      <c r="F43" s="42">
        <v>0</v>
      </c>
      <c r="G43" s="37">
        <f>E43+F43</f>
        <v>0</v>
      </c>
      <c r="H43" s="37">
        <f>F43+G43</f>
        <v>0</v>
      </c>
      <c r="I43" s="44"/>
      <c r="J43" s="37">
        <f t="shared" si="6"/>
        <v>0</v>
      </c>
    </row>
    <row r="44" spans="2:10" x14ac:dyDescent="0.25">
      <c r="B44" s="22"/>
      <c r="C44" s="5"/>
      <c r="D44" s="50" t="s">
        <v>21</v>
      </c>
      <c r="E44" s="42"/>
      <c r="F44" s="42"/>
      <c r="G44" s="37">
        <f>E44+F44</f>
        <v>0</v>
      </c>
      <c r="H44" s="42"/>
      <c r="I44" s="44"/>
      <c r="J44" s="37">
        <f t="shared" si="6"/>
        <v>0</v>
      </c>
    </row>
    <row r="45" spans="2:10" x14ac:dyDescent="0.25">
      <c r="B45" s="22"/>
      <c r="C45" s="115" t="s">
        <v>22</v>
      </c>
      <c r="D45" s="115"/>
      <c r="E45" s="37">
        <f t="shared" ref="E45:J45" si="8">E46+E47</f>
        <v>0</v>
      </c>
      <c r="F45" s="37">
        <f t="shared" si="8"/>
        <v>0</v>
      </c>
      <c r="G45" s="37">
        <f t="shared" si="8"/>
        <v>0</v>
      </c>
      <c r="H45" s="37">
        <f t="shared" si="8"/>
        <v>0</v>
      </c>
      <c r="I45" s="29">
        <f t="shared" si="8"/>
        <v>0</v>
      </c>
      <c r="J45" s="37">
        <f t="shared" si="8"/>
        <v>0</v>
      </c>
    </row>
    <row r="46" spans="2:10" x14ac:dyDescent="0.25">
      <c r="B46" s="22"/>
      <c r="C46" s="5"/>
      <c r="D46" s="50" t="s">
        <v>20</v>
      </c>
      <c r="E46" s="42"/>
      <c r="F46" s="42"/>
      <c r="G46" s="37">
        <f>E46+F46</f>
        <v>0</v>
      </c>
      <c r="H46" s="42"/>
      <c r="I46" s="44"/>
      <c r="J46" s="37">
        <f>I46-E46</f>
        <v>0</v>
      </c>
    </row>
    <row r="47" spans="2:10" x14ac:dyDescent="0.25">
      <c r="B47" s="22"/>
      <c r="C47" s="5"/>
      <c r="D47" s="50" t="s">
        <v>21</v>
      </c>
      <c r="E47" s="42"/>
      <c r="F47" s="42"/>
      <c r="G47" s="37">
        <f>E47+F47</f>
        <v>0</v>
      </c>
      <c r="H47" s="42"/>
      <c r="I47" s="44"/>
      <c r="J47" s="37">
        <f>I47-E47</f>
        <v>0</v>
      </c>
    </row>
    <row r="48" spans="2:10" x14ac:dyDescent="0.25">
      <c r="B48" s="22"/>
      <c r="C48" s="115" t="s">
        <v>24</v>
      </c>
      <c r="D48" s="115"/>
      <c r="E48" s="42"/>
      <c r="F48" s="42"/>
      <c r="G48" s="37">
        <f>E48+F48</f>
        <v>0</v>
      </c>
      <c r="H48" s="42"/>
      <c r="I48" s="44"/>
      <c r="J48" s="37">
        <f>I48-E48</f>
        <v>0</v>
      </c>
    </row>
    <row r="49" spans="2:11" x14ac:dyDescent="0.25">
      <c r="B49" s="22"/>
      <c r="C49" s="115" t="s">
        <v>25</v>
      </c>
      <c r="D49" s="115"/>
      <c r="E49" s="42"/>
      <c r="F49" s="42"/>
      <c r="G49" s="37">
        <f>E49+F49</f>
        <v>0</v>
      </c>
      <c r="H49" s="42"/>
      <c r="I49" s="44"/>
      <c r="J49" s="37">
        <f>I49-E49</f>
        <v>0</v>
      </c>
    </row>
    <row r="50" spans="2:11" x14ac:dyDescent="0.25">
      <c r="B50" s="22"/>
      <c r="C50" s="5"/>
      <c r="D50" s="50"/>
      <c r="E50" s="37"/>
      <c r="F50" s="37"/>
      <c r="G50" s="37"/>
      <c r="H50" s="37"/>
      <c r="I50" s="29"/>
      <c r="J50" s="37"/>
    </row>
    <row r="51" spans="2:11" x14ac:dyDescent="0.25">
      <c r="B51" s="21" t="s">
        <v>32</v>
      </c>
      <c r="C51" s="4"/>
      <c r="D51" s="50"/>
      <c r="E51" s="38">
        <f t="shared" ref="E51:J51" si="9">E52+E53+E54</f>
        <v>0</v>
      </c>
      <c r="F51" s="38">
        <f t="shared" si="9"/>
        <v>0</v>
      </c>
      <c r="G51" s="38">
        <f t="shared" si="9"/>
        <v>0</v>
      </c>
      <c r="H51" s="38">
        <f t="shared" si="9"/>
        <v>0</v>
      </c>
      <c r="I51" s="30">
        <f t="shared" si="9"/>
        <v>0</v>
      </c>
      <c r="J51" s="38">
        <f t="shared" si="9"/>
        <v>0</v>
      </c>
    </row>
    <row r="52" spans="2:11" x14ac:dyDescent="0.25">
      <c r="B52" s="21"/>
      <c r="C52" s="115" t="s">
        <v>16</v>
      </c>
      <c r="D52" s="115"/>
      <c r="E52" s="42"/>
      <c r="F52" s="42"/>
      <c r="G52" s="37">
        <f>E52+F52</f>
        <v>0</v>
      </c>
      <c r="H52" s="42"/>
      <c r="I52" s="44"/>
      <c r="J52" s="37">
        <f>I52-E52</f>
        <v>0</v>
      </c>
    </row>
    <row r="53" spans="2:11" x14ac:dyDescent="0.25">
      <c r="B53" s="22"/>
      <c r="C53" s="115" t="s">
        <v>23</v>
      </c>
      <c r="D53" s="115"/>
      <c r="E53" s="42"/>
      <c r="F53" s="42"/>
      <c r="G53" s="37">
        <f>E53+F53</f>
        <v>0</v>
      </c>
      <c r="H53" s="42"/>
      <c r="I53" s="44"/>
      <c r="J53" s="37">
        <f>I53-E53</f>
        <v>0</v>
      </c>
    </row>
    <row r="54" spans="2:11" x14ac:dyDescent="0.25">
      <c r="B54" s="22"/>
      <c r="C54" s="115" t="s">
        <v>25</v>
      </c>
      <c r="D54" s="115"/>
      <c r="E54" s="42"/>
      <c r="F54" s="42"/>
      <c r="G54" s="37">
        <f>E54+F54</f>
        <v>0</v>
      </c>
      <c r="H54" s="42"/>
      <c r="I54" s="44"/>
      <c r="J54" s="37">
        <f>I54-E54</f>
        <v>0</v>
      </c>
    </row>
    <row r="55" spans="2:11" x14ac:dyDescent="0.25">
      <c r="B55" s="23"/>
      <c r="C55" s="6"/>
      <c r="D55" s="6"/>
      <c r="E55" s="39"/>
      <c r="F55" s="39"/>
      <c r="G55" s="39"/>
      <c r="H55" s="39"/>
      <c r="I55" s="31"/>
      <c r="J55" s="39"/>
    </row>
    <row r="56" spans="2:11" x14ac:dyDescent="0.25">
      <c r="B56" s="21" t="s">
        <v>33</v>
      </c>
      <c r="C56" s="7"/>
      <c r="D56" s="50"/>
      <c r="E56" s="39">
        <f t="shared" ref="E56:J56" si="10">E57</f>
        <v>159324.74</v>
      </c>
      <c r="F56" s="39">
        <f t="shared" si="10"/>
        <v>0</v>
      </c>
      <c r="G56" s="39">
        <f t="shared" si="10"/>
        <v>159324.74</v>
      </c>
      <c r="H56" s="39">
        <f t="shared" si="10"/>
        <v>119528.81</v>
      </c>
      <c r="I56" s="31">
        <f t="shared" si="10"/>
        <v>119528.81</v>
      </c>
      <c r="J56" s="39">
        <f t="shared" si="10"/>
        <v>-39795.929999999993</v>
      </c>
      <c r="K56" s="15"/>
    </row>
    <row r="57" spans="2:11" x14ac:dyDescent="0.25">
      <c r="B57" s="22"/>
      <c r="C57" s="115" t="s">
        <v>26</v>
      </c>
      <c r="D57" s="115"/>
      <c r="E57" s="42">
        <f>108855.24+50469.5</f>
        <v>159324.74</v>
      </c>
      <c r="F57" s="42">
        <v>0</v>
      </c>
      <c r="G57" s="37">
        <f>E57</f>
        <v>159324.74</v>
      </c>
      <c r="H57" s="42">
        <f>105033.39+14495.42</f>
        <v>119528.81</v>
      </c>
      <c r="I57" s="44">
        <f>H57</f>
        <v>119528.81</v>
      </c>
      <c r="J57" s="37">
        <f>I57-E57</f>
        <v>-39795.929999999993</v>
      </c>
      <c r="K57" s="15"/>
    </row>
    <row r="58" spans="2:11" ht="15.75" thickBot="1" x14ac:dyDescent="0.3">
      <c r="B58" s="24"/>
      <c r="C58" s="7"/>
      <c r="D58" s="51"/>
      <c r="E58" s="47"/>
      <c r="F58" s="47"/>
      <c r="G58" s="47"/>
      <c r="H58" s="47"/>
      <c r="I58" s="45"/>
      <c r="J58" s="40"/>
      <c r="K58" s="15"/>
    </row>
    <row r="59" spans="2:11" ht="15.75" thickBot="1" x14ac:dyDescent="0.3">
      <c r="B59" s="32"/>
      <c r="C59" s="33"/>
      <c r="D59" s="52" t="s">
        <v>27</v>
      </c>
      <c r="E59" s="48">
        <f t="shared" ref="E59:J59" si="11">E38+E51+E56</f>
        <v>1090698.26</v>
      </c>
      <c r="F59" s="48">
        <f t="shared" si="11"/>
        <v>0</v>
      </c>
      <c r="G59" s="48">
        <f t="shared" si="11"/>
        <v>1090698.26</v>
      </c>
      <c r="H59" s="48">
        <f t="shared" si="11"/>
        <v>1937085.91</v>
      </c>
      <c r="I59" s="46">
        <f t="shared" si="11"/>
        <v>1937085.75</v>
      </c>
      <c r="J59" s="116">
        <f t="shared" si="11"/>
        <v>846387.49</v>
      </c>
    </row>
    <row r="60" spans="2:11" ht="15.75" thickBot="1" x14ac:dyDescent="0.3">
      <c r="B60" s="25"/>
      <c r="C60" s="25"/>
      <c r="D60" s="25"/>
      <c r="E60" s="25"/>
      <c r="F60" s="25"/>
      <c r="G60" s="25"/>
      <c r="H60" s="118" t="s">
        <v>34</v>
      </c>
      <c r="I60" s="119"/>
      <c r="J60" s="117"/>
    </row>
    <row r="61" spans="2:11" x14ac:dyDescent="0.25">
      <c r="B61" s="109"/>
      <c r="C61" s="109"/>
      <c r="D61" s="109"/>
      <c r="E61" s="109"/>
      <c r="F61" s="109"/>
      <c r="G61" s="109"/>
      <c r="H61" s="109"/>
      <c r="I61" s="109"/>
      <c r="J61" s="109"/>
    </row>
    <row r="62" spans="2:11" x14ac:dyDescent="0.25">
      <c r="B62" s="8" t="s">
        <v>35</v>
      </c>
      <c r="C62" s="8"/>
      <c r="D62" s="2"/>
      <c r="E62" s="2"/>
      <c r="F62" s="2"/>
      <c r="G62" s="2"/>
      <c r="H62" s="2"/>
      <c r="I62" s="2"/>
      <c r="J62" s="2"/>
    </row>
    <row r="63" spans="2:11" x14ac:dyDescent="0.25">
      <c r="B63" s="2"/>
      <c r="C63" s="2"/>
      <c r="D63" s="2" t="s">
        <v>42</v>
      </c>
      <c r="E63" s="2"/>
      <c r="F63" s="2"/>
      <c r="G63" s="2"/>
      <c r="H63" s="2" t="s">
        <v>41</v>
      </c>
      <c r="I63" s="2"/>
      <c r="J63" s="2"/>
    </row>
    <row r="64" spans="2:11" x14ac:dyDescent="0.25">
      <c r="D64" t="s">
        <v>40</v>
      </c>
      <c r="G64" t="s">
        <v>44</v>
      </c>
    </row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  <row r="65290" hidden="1" x14ac:dyDescent="0.25"/>
    <row r="65291" hidden="1" x14ac:dyDescent="0.25"/>
    <row r="65292" hidden="1" x14ac:dyDescent="0.25"/>
    <row r="65293" hidden="1" x14ac:dyDescent="0.25"/>
    <row r="65294" hidden="1" x14ac:dyDescent="0.25"/>
    <row r="65295" hidden="1" x14ac:dyDescent="0.25"/>
    <row r="65296" hidden="1" x14ac:dyDescent="0.25"/>
    <row r="65297" hidden="1" x14ac:dyDescent="0.25"/>
    <row r="65298" hidden="1" x14ac:dyDescent="0.25"/>
    <row r="65299" hidden="1" x14ac:dyDescent="0.25"/>
    <row r="65300" hidden="1" x14ac:dyDescent="0.25"/>
    <row r="65301" hidden="1" x14ac:dyDescent="0.25"/>
    <row r="65302" hidden="1" x14ac:dyDescent="0.25"/>
    <row r="65303" hidden="1" x14ac:dyDescent="0.25"/>
    <row r="65304" hidden="1" x14ac:dyDescent="0.25"/>
    <row r="65305" hidden="1" x14ac:dyDescent="0.25"/>
    <row r="65306" hidden="1" x14ac:dyDescent="0.25"/>
    <row r="65307" hidden="1" x14ac:dyDescent="0.25"/>
    <row r="65308" hidden="1" x14ac:dyDescent="0.25"/>
    <row r="65309" hidden="1" x14ac:dyDescent="0.25"/>
    <row r="65310" hidden="1" x14ac:dyDescent="0.25"/>
    <row r="65311" hidden="1" x14ac:dyDescent="0.25"/>
    <row r="65312" hidden="1" x14ac:dyDescent="0.25"/>
    <row r="65313" hidden="1" x14ac:dyDescent="0.25"/>
    <row r="65314" hidden="1" x14ac:dyDescent="0.25"/>
    <row r="65315" hidden="1" x14ac:dyDescent="0.25"/>
    <row r="65316" hidden="1" x14ac:dyDescent="0.25"/>
    <row r="65317" hidden="1" x14ac:dyDescent="0.25"/>
    <row r="65318" hidden="1" x14ac:dyDescent="0.25"/>
    <row r="65319" hidden="1" x14ac:dyDescent="0.25"/>
    <row r="65320" hidden="1" x14ac:dyDescent="0.25"/>
    <row r="65321" hidden="1" x14ac:dyDescent="0.25"/>
    <row r="65322" hidden="1" x14ac:dyDescent="0.25"/>
    <row r="65323" hidden="1" x14ac:dyDescent="0.25"/>
    <row r="65324" hidden="1" x14ac:dyDescent="0.25"/>
    <row r="65325" hidden="1" x14ac:dyDescent="0.25"/>
    <row r="65326" hidden="1" x14ac:dyDescent="0.25"/>
    <row r="65327" hidden="1" x14ac:dyDescent="0.25"/>
    <row r="65328" hidden="1" x14ac:dyDescent="0.25"/>
    <row r="65329" hidden="1" x14ac:dyDescent="0.25"/>
    <row r="65330" hidden="1" x14ac:dyDescent="0.25"/>
    <row r="65331" hidden="1" x14ac:dyDescent="0.25"/>
    <row r="65332" hidden="1" x14ac:dyDescent="0.25"/>
    <row r="65333" hidden="1" x14ac:dyDescent="0.25"/>
    <row r="65334" hidden="1" x14ac:dyDescent="0.25"/>
    <row r="65335" hidden="1" x14ac:dyDescent="0.25"/>
    <row r="65336" hidden="1" x14ac:dyDescent="0.25"/>
    <row r="65337" hidden="1" x14ac:dyDescent="0.25"/>
    <row r="65338" hidden="1" x14ac:dyDescent="0.25"/>
    <row r="65339" hidden="1" x14ac:dyDescent="0.25"/>
    <row r="65340" hidden="1" x14ac:dyDescent="0.25"/>
    <row r="65341" hidden="1" x14ac:dyDescent="0.25"/>
    <row r="65342" hidden="1" x14ac:dyDescent="0.25"/>
    <row r="65343" hidden="1" x14ac:dyDescent="0.25"/>
    <row r="65344" hidden="1" x14ac:dyDescent="0.25"/>
    <row r="65345" hidden="1" x14ac:dyDescent="0.25"/>
    <row r="65346" hidden="1" x14ac:dyDescent="0.25"/>
    <row r="65347" hidden="1" x14ac:dyDescent="0.25"/>
    <row r="65348" hidden="1" x14ac:dyDescent="0.25"/>
    <row r="65349" hidden="1" x14ac:dyDescent="0.25"/>
    <row r="65350" hidden="1" x14ac:dyDescent="0.25"/>
    <row r="65351" hidden="1" x14ac:dyDescent="0.25"/>
    <row r="65352" hidden="1" x14ac:dyDescent="0.25"/>
    <row r="65353" hidden="1" x14ac:dyDescent="0.25"/>
    <row r="65354" hidden="1" x14ac:dyDescent="0.25"/>
    <row r="65355" hidden="1" x14ac:dyDescent="0.25"/>
    <row r="65356" hidden="1" x14ac:dyDescent="0.25"/>
    <row r="65357" hidden="1" x14ac:dyDescent="0.25"/>
    <row r="65358" hidden="1" x14ac:dyDescent="0.25"/>
    <row r="65359" hidden="1" x14ac:dyDescent="0.25"/>
    <row r="65360" hidden="1" x14ac:dyDescent="0.25"/>
    <row r="65361" hidden="1" x14ac:dyDescent="0.25"/>
    <row r="65362" hidden="1" x14ac:dyDescent="0.25"/>
    <row r="65363" hidden="1" x14ac:dyDescent="0.25"/>
    <row r="65364" hidden="1" x14ac:dyDescent="0.25"/>
    <row r="65365" hidden="1" x14ac:dyDescent="0.25"/>
    <row r="65366" hidden="1" x14ac:dyDescent="0.25"/>
    <row r="65367" hidden="1" x14ac:dyDescent="0.25"/>
    <row r="65368" hidden="1" x14ac:dyDescent="0.25"/>
    <row r="65369" hidden="1" x14ac:dyDescent="0.25"/>
    <row r="65370" hidden="1" x14ac:dyDescent="0.25"/>
    <row r="65371" hidden="1" x14ac:dyDescent="0.25"/>
    <row r="65372" hidden="1" x14ac:dyDescent="0.25"/>
    <row r="65373" hidden="1" x14ac:dyDescent="0.25"/>
    <row r="65374" hidden="1" x14ac:dyDescent="0.25"/>
    <row r="65375" hidden="1" x14ac:dyDescent="0.25"/>
    <row r="65376" hidden="1" x14ac:dyDescent="0.25"/>
    <row r="65377" hidden="1" x14ac:dyDescent="0.25"/>
    <row r="65378" hidden="1" x14ac:dyDescent="0.25"/>
    <row r="65379" hidden="1" x14ac:dyDescent="0.25"/>
    <row r="65380" hidden="1" x14ac:dyDescent="0.25"/>
    <row r="65381" hidden="1" x14ac:dyDescent="0.25"/>
    <row r="65382" hidden="1" x14ac:dyDescent="0.25"/>
    <row r="65383" hidden="1" x14ac:dyDescent="0.25"/>
    <row r="65384" hidden="1" x14ac:dyDescent="0.25"/>
    <row r="65385" hidden="1" x14ac:dyDescent="0.25"/>
    <row r="65386" hidden="1" x14ac:dyDescent="0.25"/>
    <row r="65387" hidden="1" x14ac:dyDescent="0.25"/>
    <row r="65388" hidden="1" x14ac:dyDescent="0.25"/>
    <row r="65389" hidden="1" x14ac:dyDescent="0.25"/>
    <row r="65390" hidden="1" x14ac:dyDescent="0.25"/>
    <row r="65391" hidden="1" x14ac:dyDescent="0.25"/>
    <row r="65392" hidden="1" x14ac:dyDescent="0.25"/>
    <row r="65393" hidden="1" x14ac:dyDescent="0.25"/>
    <row r="65394" hidden="1" x14ac:dyDescent="0.25"/>
    <row r="65395" hidden="1" x14ac:dyDescent="0.25"/>
    <row r="65396" hidden="1" x14ac:dyDescent="0.25"/>
    <row r="65397" hidden="1" x14ac:dyDescent="0.25"/>
    <row r="65398" hidden="1" x14ac:dyDescent="0.25"/>
    <row r="65399" hidden="1" x14ac:dyDescent="0.25"/>
    <row r="65400" hidden="1" x14ac:dyDescent="0.25"/>
    <row r="65401" hidden="1" x14ac:dyDescent="0.25"/>
    <row r="65402" hidden="1" x14ac:dyDescent="0.25"/>
    <row r="65403" hidden="1" x14ac:dyDescent="0.25"/>
    <row r="65404" hidden="1" x14ac:dyDescent="0.25"/>
    <row r="65405" hidden="1" x14ac:dyDescent="0.25"/>
    <row r="65406" hidden="1" x14ac:dyDescent="0.25"/>
    <row r="65407" hidden="1" x14ac:dyDescent="0.25"/>
    <row r="65408" hidden="1" x14ac:dyDescent="0.25"/>
    <row r="65409" hidden="1" x14ac:dyDescent="0.25"/>
    <row r="65410" hidden="1" x14ac:dyDescent="0.25"/>
    <row r="65411" hidden="1" x14ac:dyDescent="0.25"/>
    <row r="65412" hidden="1" x14ac:dyDescent="0.25"/>
    <row r="65413" hidden="1" x14ac:dyDescent="0.25"/>
    <row r="65414" hidden="1" x14ac:dyDescent="0.25"/>
    <row r="65415" hidden="1" x14ac:dyDescent="0.25"/>
    <row r="65416" hidden="1" x14ac:dyDescent="0.25"/>
    <row r="65417" hidden="1" x14ac:dyDescent="0.25"/>
    <row r="65418" hidden="1" x14ac:dyDescent="0.25"/>
    <row r="65419" hidden="1" x14ac:dyDescent="0.25"/>
    <row r="65420" hidden="1" x14ac:dyDescent="0.25"/>
    <row r="65421" hidden="1" x14ac:dyDescent="0.25"/>
    <row r="65422" hidden="1" x14ac:dyDescent="0.25"/>
    <row r="65423" hidden="1" x14ac:dyDescent="0.25"/>
    <row r="65424" hidden="1" x14ac:dyDescent="0.25"/>
    <row r="65425" hidden="1" x14ac:dyDescent="0.25"/>
    <row r="65426" hidden="1" x14ac:dyDescent="0.25"/>
    <row r="65427" hidden="1" x14ac:dyDescent="0.25"/>
    <row r="65428" hidden="1" x14ac:dyDescent="0.25"/>
    <row r="65429" hidden="1" x14ac:dyDescent="0.25"/>
    <row r="65430" hidden="1" x14ac:dyDescent="0.25"/>
    <row r="65431" hidden="1" x14ac:dyDescent="0.25"/>
    <row r="65432" hidden="1" x14ac:dyDescent="0.25"/>
    <row r="65433" hidden="1" x14ac:dyDescent="0.25"/>
    <row r="65434" hidden="1" x14ac:dyDescent="0.25"/>
    <row r="65435" hidden="1" x14ac:dyDescent="0.25"/>
    <row r="65436" hidden="1" x14ac:dyDescent="0.25"/>
    <row r="65437" hidden="1" x14ac:dyDescent="0.25"/>
    <row r="65438" hidden="1" x14ac:dyDescent="0.25"/>
    <row r="65439" hidden="1" x14ac:dyDescent="0.25"/>
    <row r="65440" hidden="1" x14ac:dyDescent="0.25"/>
    <row r="65441" hidden="1" x14ac:dyDescent="0.25"/>
    <row r="65442" hidden="1" x14ac:dyDescent="0.25"/>
    <row r="65443" hidden="1" x14ac:dyDescent="0.25"/>
    <row r="65444" hidden="1" x14ac:dyDescent="0.25"/>
    <row r="65445" hidden="1" x14ac:dyDescent="0.25"/>
    <row r="65446" hidden="1" x14ac:dyDescent="0.25"/>
    <row r="65447" hidden="1" x14ac:dyDescent="0.25"/>
    <row r="65448" hidden="1" x14ac:dyDescent="0.25"/>
    <row r="65449" hidden="1" x14ac:dyDescent="0.25"/>
    <row r="65450" hidden="1" x14ac:dyDescent="0.25"/>
    <row r="65451" hidden="1" x14ac:dyDescent="0.25"/>
    <row r="65452" hidden="1" x14ac:dyDescent="0.25"/>
    <row r="65453" hidden="1" x14ac:dyDescent="0.25"/>
    <row r="65454" hidden="1" x14ac:dyDescent="0.25"/>
    <row r="65455" hidden="1" x14ac:dyDescent="0.25"/>
    <row r="65456" hidden="1" x14ac:dyDescent="0.25"/>
    <row r="65457" hidden="1" x14ac:dyDescent="0.25"/>
    <row r="65458" hidden="1" x14ac:dyDescent="0.25"/>
    <row r="65459" hidden="1" x14ac:dyDescent="0.25"/>
    <row r="65460" hidden="1" x14ac:dyDescent="0.25"/>
    <row r="65461" hidden="1" x14ac:dyDescent="0.25"/>
    <row r="65462" hidden="1" x14ac:dyDescent="0.25"/>
    <row r="65463" hidden="1" x14ac:dyDescent="0.25"/>
    <row r="65464" hidden="1" x14ac:dyDescent="0.25"/>
    <row r="65465" hidden="1" x14ac:dyDescent="0.25"/>
    <row r="65466" hidden="1" x14ac:dyDescent="0.25"/>
    <row r="65467" hidden="1" x14ac:dyDescent="0.25"/>
    <row r="65468" hidden="1" x14ac:dyDescent="0.25"/>
    <row r="65469" hidden="1" x14ac:dyDescent="0.25"/>
    <row r="65470" hidden="1" x14ac:dyDescent="0.25"/>
    <row r="65471" hidden="1" x14ac:dyDescent="0.25"/>
    <row r="65472" hidden="1" x14ac:dyDescent="0.25"/>
    <row r="65473" hidden="1" x14ac:dyDescent="0.25"/>
    <row r="65474" hidden="1" x14ac:dyDescent="0.25"/>
    <row r="65475" hidden="1" x14ac:dyDescent="0.25"/>
    <row r="65476" hidden="1" x14ac:dyDescent="0.25"/>
    <row r="65477" hidden="1" x14ac:dyDescent="0.25"/>
    <row r="65478" hidden="1" x14ac:dyDescent="0.25"/>
    <row r="65479" hidden="1" x14ac:dyDescent="0.25"/>
    <row r="65480" hidden="1" x14ac:dyDescent="0.25"/>
    <row r="65481" hidden="1" x14ac:dyDescent="0.25"/>
    <row r="65482" hidden="1" x14ac:dyDescent="0.25"/>
    <row r="65483" hidden="1" x14ac:dyDescent="0.25"/>
    <row r="65484" hidden="1" x14ac:dyDescent="0.25"/>
    <row r="65485" hidden="1" x14ac:dyDescent="0.25"/>
    <row r="65486" hidden="1" x14ac:dyDescent="0.25"/>
    <row r="65487" hidden="1" x14ac:dyDescent="0.25"/>
    <row r="65488" hidden="1" x14ac:dyDescent="0.25"/>
    <row r="65489" hidden="1" x14ac:dyDescent="0.25"/>
    <row r="65490" hidden="1" x14ac:dyDescent="0.25"/>
    <row r="65491" hidden="1" x14ac:dyDescent="0.25"/>
    <row r="65492" hidden="1" x14ac:dyDescent="0.25"/>
    <row r="65493" hidden="1" x14ac:dyDescent="0.25"/>
    <row r="65494" hidden="1" x14ac:dyDescent="0.25"/>
    <row r="65495" hidden="1" x14ac:dyDescent="0.25"/>
    <row r="65496" hidden="1" x14ac:dyDescent="0.25"/>
    <row r="65497" hidden="1" x14ac:dyDescent="0.25"/>
    <row r="65498" hidden="1" x14ac:dyDescent="0.25"/>
    <row r="65499" hidden="1" x14ac:dyDescent="0.25"/>
    <row r="65500" hidden="1" x14ac:dyDescent="0.25"/>
    <row r="65501" hidden="1" x14ac:dyDescent="0.25"/>
    <row r="65502" hidden="1" x14ac:dyDescent="0.25"/>
    <row r="65503" hidden="1" x14ac:dyDescent="0.25"/>
    <row r="65504" hidden="1" x14ac:dyDescent="0.25"/>
    <row r="65505" hidden="1" x14ac:dyDescent="0.25"/>
    <row r="65506" hidden="1" x14ac:dyDescent="0.25"/>
    <row r="65507" hidden="1" x14ac:dyDescent="0.25"/>
    <row r="65508" hidden="1" x14ac:dyDescent="0.25"/>
    <row r="65509" hidden="1" x14ac:dyDescent="0.25"/>
    <row r="65510" hidden="1" x14ac:dyDescent="0.25"/>
    <row r="65511" hidden="1" x14ac:dyDescent="0.25"/>
    <row r="65512" hidden="1" x14ac:dyDescent="0.25"/>
    <row r="65513" hidden="1" x14ac:dyDescent="0.25"/>
    <row r="65514" hidden="1" x14ac:dyDescent="0.25"/>
    <row r="65515" hidden="1" x14ac:dyDescent="0.25"/>
    <row r="65516" hidden="1" x14ac:dyDescent="0.25"/>
    <row r="65517" hidden="1" x14ac:dyDescent="0.25"/>
    <row r="65518" hidden="1" x14ac:dyDescent="0.25"/>
    <row r="65519" hidden="1" x14ac:dyDescent="0.25"/>
    <row r="65520" hidden="1" x14ac:dyDescent="0.25"/>
    <row r="65521" hidden="1" x14ac:dyDescent="0.25"/>
    <row r="65522" hidden="1" x14ac:dyDescent="0.25"/>
    <row r="65523" hidden="1" x14ac:dyDescent="0.25"/>
    <row r="65524" hidden="1" x14ac:dyDescent="0.25"/>
    <row r="65525" hidden="1" x14ac:dyDescent="0.25"/>
    <row r="65526" hidden="1" x14ac:dyDescent="0.25"/>
    <row r="65527" hidden="1" x14ac:dyDescent="0.25"/>
    <row r="65528" hidden="1" x14ac:dyDescent="0.25"/>
    <row r="65529" hidden="1" x14ac:dyDescent="0.25"/>
    <row r="65530" hidden="1" x14ac:dyDescent="0.25"/>
    <row r="65531" hidden="1" x14ac:dyDescent="0.25"/>
    <row r="65532" hidden="1" x14ac:dyDescent="0.25"/>
    <row r="65533" hidden="1" x14ac:dyDescent="0.25"/>
    <row r="65534" hidden="1" x14ac:dyDescent="0.25"/>
    <row r="65535" hidden="1" x14ac:dyDescent="0.25"/>
    <row r="65536" hidden="1" x14ac:dyDescent="0.25"/>
    <row r="65537" spans="4:7" hidden="1" x14ac:dyDescent="0.25"/>
    <row r="65538" spans="4:7" hidden="1" x14ac:dyDescent="0.25"/>
    <row r="65539" spans="4:7" hidden="1" x14ac:dyDescent="0.25"/>
    <row r="65540" spans="4:7" x14ac:dyDescent="0.25">
      <c r="D65540" t="s">
        <v>43</v>
      </c>
      <c r="G65540" t="s">
        <v>45</v>
      </c>
    </row>
    <row r="65541" spans="4:7" x14ac:dyDescent="0.25">
      <c r="D65541" t="s">
        <v>46</v>
      </c>
      <c r="G65541" t="s">
        <v>47</v>
      </c>
    </row>
  </sheetData>
  <mergeCells count="41">
    <mergeCell ref="B61:J61"/>
    <mergeCell ref="B4:J4"/>
    <mergeCell ref="C8:J8"/>
    <mergeCell ref="C49:D49"/>
    <mergeCell ref="C52:D52"/>
    <mergeCell ref="C53:D53"/>
    <mergeCell ref="C54:D54"/>
    <mergeCell ref="C57:D57"/>
    <mergeCell ref="J59:J60"/>
    <mergeCell ref="H60:I60"/>
    <mergeCell ref="C39:D39"/>
    <mergeCell ref="C40:D40"/>
    <mergeCell ref="C41:D41"/>
    <mergeCell ref="C42:D42"/>
    <mergeCell ref="C45:D45"/>
    <mergeCell ref="C48:D48"/>
    <mergeCell ref="B27:D27"/>
    <mergeCell ref="B28:D28"/>
    <mergeCell ref="J30:J31"/>
    <mergeCell ref="H31:I31"/>
    <mergeCell ref="B34:D36"/>
    <mergeCell ref="E34:I34"/>
    <mergeCell ref="J34:J35"/>
    <mergeCell ref="B26:D26"/>
    <mergeCell ref="B15:D15"/>
    <mergeCell ref="B16:D16"/>
    <mergeCell ref="B17:D17"/>
    <mergeCell ref="B18:D18"/>
    <mergeCell ref="B19:D19"/>
    <mergeCell ref="C20:D20"/>
    <mergeCell ref="C21:D21"/>
    <mergeCell ref="B22:D22"/>
    <mergeCell ref="C23:D23"/>
    <mergeCell ref="C24:D24"/>
    <mergeCell ref="B25:D25"/>
    <mergeCell ref="B3:J3"/>
    <mergeCell ref="B5:J5"/>
    <mergeCell ref="B6:J6"/>
    <mergeCell ref="B11:D13"/>
    <mergeCell ref="E11:I11"/>
    <mergeCell ref="J11:J12"/>
  </mergeCells>
  <pageMargins left="1.4960629921259843" right="0.70866141732283472" top="0.39370078740157483" bottom="0.3937007874015748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Maripaz Limón Encinas</dc:creator>
  <cp:lastModifiedBy>CONTABILIDAD1</cp:lastModifiedBy>
  <cp:lastPrinted>2020-02-28T22:13:25Z</cp:lastPrinted>
  <dcterms:created xsi:type="dcterms:W3CDTF">2015-12-15T22:31:39Z</dcterms:created>
  <dcterms:modified xsi:type="dcterms:W3CDTF">2020-02-28T22:27:25Z</dcterms:modified>
</cp:coreProperties>
</file>