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\2019\01. Contables\"/>
    </mc:Choice>
  </mc:AlternateContent>
  <xr:revisionPtr revIDLastSave="0" documentId="13_ncr:1_{79768AAA-F3F1-44AC-9E30-28A9280DF4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Hoja1!$B$1:$L$72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K47" i="1" l="1"/>
  <c r="K50" i="1"/>
  <c r="K35" i="1"/>
  <c r="K24" i="1"/>
  <c r="K23" i="1"/>
  <c r="F37" i="1"/>
  <c r="F34" i="1"/>
  <c r="F33" i="1"/>
  <c r="F32" i="1"/>
  <c r="F19" i="1"/>
  <c r="F18" i="1"/>
  <c r="J23" i="1" l="1"/>
  <c r="J64" i="1" l="1"/>
  <c r="E47" i="1"/>
  <c r="K27" i="1"/>
  <c r="K58" i="1" l="1"/>
  <c r="J58" i="1"/>
  <c r="J50" i="1"/>
  <c r="K44" i="1"/>
  <c r="J44" i="1"/>
  <c r="F41" i="1"/>
  <c r="E41" i="1"/>
  <c r="K38" i="1"/>
  <c r="J38" i="1"/>
  <c r="J27" i="1"/>
  <c r="F26" i="1"/>
  <c r="E26" i="1"/>
  <c r="J63" i="1" l="1"/>
  <c r="F43" i="1"/>
  <c r="J40" i="1"/>
  <c r="E43" i="1"/>
  <c r="K63" i="1"/>
  <c r="K40" i="1"/>
  <c r="J65" i="1" l="1"/>
  <c r="K65" i="1"/>
</calcChain>
</file>

<file path=xl/sharedStrings.xml><?xml version="1.0" encoding="utf-8"?>
<sst xmlns="http://schemas.openxmlformats.org/spreadsheetml/2006/main" count="75" uniqueCount="73">
  <si>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</si>
  <si>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</si>
  <si>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</si>
  <si>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</si>
  <si>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</si>
  <si>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</si>
  <si>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</si>
  <si>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</si>
  <si>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</si>
  <si>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</si>
  <si>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</si>
  <si>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</si>
  <si>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</si>
  <si>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</si>
  <si>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</si>
  <si>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</si>
  <si>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</si>
  <si>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</si>
  <si>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</si>
  <si>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</si>
  <si>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</si>
  <si>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</si>
  <si>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</si>
  <si>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</si>
  <si>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</si>
  <si>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</si>
  <si>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</si>
  <si>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</si>
  <si>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</si>
  <si>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</si>
  <si>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</si>
  <si>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</si>
  <si>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</si>
  <si>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</si>
  <si>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</si>
  <si>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</si>
  <si>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</si>
  <si>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</si>
  <si>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</si>
  <si>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</si>
  <si>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</si>
  <si>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</si>
  <si>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</si>
  <si>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</si>
  <si>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</si>
  <si>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</si>
  <si>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</si>
  <si>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</si>
  <si>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</si>
  <si>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</si>
  <si>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</si>
  <si>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</si>
  <si>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</si>
  <si>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</si>
  <si>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</si>
  <si>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</si>
  <si>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</si>
  <si>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</si>
  <si>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</si>
  <si>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</si>
  <si>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</si>
  <si>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</si>
  <si>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</si>
  <si>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</si>
  <si>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</si>
  <si>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FONDO SOCIAL PARA EL DESARROLLO DE BCS</t>
  </si>
  <si>
    <t>ING. MANUEL DE JESUS SALGADO MAYORAL</t>
  </si>
  <si>
    <t>DIRECTOR GENERAL DE FOSDEBCS</t>
  </si>
  <si>
    <t>MARIA DE LA PAZ LIMON ENCINAS</t>
  </si>
  <si>
    <t>=</t>
  </si>
  <si>
    <t>JEFE DE CONTABILIDAD Y ADMON.</t>
  </si>
  <si>
    <t>Al 31 de Diciembre de 2018  - 2019</t>
  </si>
  <si>
    <t>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</si>
</sst>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3" fontId="7" fillId="2" borderId="0" xfId="1" applyNumberFormat="1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 wrapText="1"/>
    </xf>
    <xf numFmtId="165" fontId="6" fillId="3" borderId="0" xfId="1" applyNumberFormat="1" applyFont="1" applyFill="1" applyBorder="1" applyAlignment="1" applyProtection="1">
      <alignment horizontal="center"/>
    </xf>
    <xf numFmtId="0" fontId="5" fillId="3" borderId="3" xfId="0" applyFont="1" applyFill="1" applyBorder="1" applyProtection="1"/>
    <xf numFmtId="3" fontId="13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vertical="top"/>
    </xf>
    <xf numFmtId="3" fontId="14" fillId="2" borderId="0" xfId="1" applyNumberFormat="1" applyFont="1" applyFill="1" applyBorder="1" applyAlignment="1" applyProtection="1">
      <alignment vertical="top"/>
    </xf>
    <xf numFmtId="3" fontId="13" fillId="2" borderId="0" xfId="0" applyNumberFormat="1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vertical="center" wrapText="1"/>
    </xf>
    <xf numFmtId="3" fontId="16" fillId="2" borderId="0" xfId="1" applyNumberFormat="1" applyFont="1" applyFill="1" applyBorder="1" applyAlignment="1" applyProtection="1">
      <alignment vertical="top"/>
    </xf>
    <xf numFmtId="0" fontId="6" fillId="3" borderId="5" xfId="0" applyFont="1" applyFill="1" applyBorder="1" applyAlignment="1" applyProtection="1">
      <alignment horizontal="centerContinuous"/>
    </xf>
    <xf numFmtId="0" fontId="5" fillId="3" borderId="6" xfId="0" applyFont="1" applyFill="1" applyBorder="1" applyProtection="1"/>
    <xf numFmtId="0" fontId="3" fillId="2" borderId="7" xfId="2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top"/>
    </xf>
    <xf numFmtId="0" fontId="9" fillId="2" borderId="7" xfId="0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right" vertical="top"/>
    </xf>
    <xf numFmtId="0" fontId="17" fillId="2" borderId="9" xfId="0" applyFont="1" applyFill="1" applyBorder="1" applyAlignment="1" applyProtection="1">
      <alignment vertical="top"/>
    </xf>
    <xf numFmtId="0" fontId="2" fillId="2" borderId="10" xfId="0" applyFont="1" applyFill="1" applyBorder="1" applyProtection="1"/>
    <xf numFmtId="44" fontId="2" fillId="0" borderId="0" xfId="4" applyFont="1" applyProtection="1"/>
    <xf numFmtId="4" fontId="2" fillId="0" borderId="0" xfId="0" applyNumberFormat="1" applyFont="1" applyProtection="1"/>
    <xf numFmtId="43" fontId="2" fillId="0" borderId="0" xfId="0" applyNumberFormat="1" applyFont="1" applyProtection="1"/>
    <xf numFmtId="3" fontId="15" fillId="2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Protection="1"/>
    <xf numFmtId="44" fontId="2" fillId="0" borderId="0" xfId="0" applyNumberFormat="1" applyFont="1" applyProtection="1"/>
    <xf numFmtId="165" fontId="6" fillId="3" borderId="0" xfId="1" applyNumberFormat="1" applyFont="1" applyFill="1" applyBorder="1" applyAlignment="1" applyProtection="1">
      <alignment horizontal="right"/>
    </xf>
    <xf numFmtId="3" fontId="13" fillId="2" borderId="0" xfId="0" applyNumberFormat="1" applyFont="1" applyFill="1" applyAlignment="1" applyProtection="1">
      <alignment vertical="top"/>
      <protection locked="0"/>
    </xf>
    <xf numFmtId="3" fontId="14" fillId="2" borderId="0" xfId="0" applyNumberFormat="1" applyFont="1" applyFill="1" applyAlignment="1">
      <alignment vertical="top"/>
    </xf>
    <xf numFmtId="3" fontId="13" fillId="2" borderId="0" xfId="0" applyNumberFormat="1" applyFont="1" applyFill="1" applyAlignment="1">
      <alignment vertical="top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5" fillId="3" borderId="4" xfId="3" applyFont="1" applyFill="1" applyBorder="1" applyAlignment="1" applyProtection="1">
      <alignment horizontal="center" vertical="center"/>
    </xf>
    <xf numFmtId="0" fontId="5" fillId="3" borderId="7" xfId="3" applyFont="1" applyFill="1" applyBorder="1" applyAlignment="1" applyProtection="1">
      <alignment horizontal="center" vertical="center"/>
    </xf>
    <xf numFmtId="0" fontId="6" fillId="3" borderId="5" xfId="3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 applyProtection="1">
      <alignment horizontal="center" vertical="center"/>
    </xf>
    <xf numFmtId="0" fontId="6" fillId="3" borderId="5" xfId="3" applyFont="1" applyFill="1" applyBorder="1" applyAlignment="1" applyProtection="1">
      <alignment horizontal="right" vertical="top"/>
    </xf>
    <xf numFmtId="0" fontId="6" fillId="3" borderId="0" xfId="3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/>
      <protection locked="0"/>
    </xf>
  </cellXfs>
  <cellStyles count="5">
    <cellStyle name="=C:\WINNT\SYSTEM32\COMMAND.COM" xfId="2" xr:uid="{00000000-0005-0000-0000-000000000000}"/>
    <cellStyle name="Millares" xfId="1" builtinId="3"/>
    <cellStyle name="Moneda" xfId="4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1546940</xdr:colOff>
      <xdr:row>2</xdr:row>
      <xdr:rowOff>21211</xdr:rowOff>
    </xdr:from>
    <xdr:to>
      <xdr:col>9</xdr:col>
      <xdr:colOff>38100</xdr:colOff>
      <xdr:row>6</xdr:row>
      <xdr:rowOff>129956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395290" y="268861"/>
          <a:ext cx="2053510" cy="8802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295275</xdr:colOff>
      <xdr:row>2</xdr:row>
      <xdr:rowOff>38100</xdr:rowOff>
    </xdr:from>
    <xdr:to>
      <xdr:col>3</xdr:col>
      <xdr:colOff>2158605</xdr:colOff>
      <xdr:row>6</xdr:row>
      <xdr:rowOff>96995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9D47C6A9-8F9F-4ADE-86D7-F5D7E2829CC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343025" y="285750"/>
          <a:ext cx="1863330" cy="830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U79"/>
  <sheetViews>
    <sheetView tabSelected="1" workbookViewId="0">
      <selection activeCell="IX10" sqref="IX10:IX75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1.28515625" style="1" bestFit="1" customWidth="1"/>
    <col min="4" max="4" width="39.42578125" style="1" customWidth="1"/>
    <col min="5" max="5" width="8.5703125" style="1" customWidth="1"/>
    <col min="6" max="6" width="8.42578125" style="1" customWidth="1"/>
    <col min="7" max="7" width="4.140625" style="1" customWidth="1"/>
    <col min="8" max="8" width="11.42578125" style="1" customWidth="1"/>
    <col min="9" max="9" width="53.42578125" style="1" customWidth="1"/>
    <col min="10" max="11" width="8.7109375" style="1" customWidth="1"/>
    <col min="12" max="12" width="2.140625" style="1" customWidth="1"/>
    <col min="13" max="255" width="11.42578125" style="1" hidden="1"/>
    <col min="256" max="256" width="1.7109375" style="1" customWidth="1"/>
    <col min="257" max="257" width="2.7109375" style="1" customWidth="1"/>
    <col min="258" max="258" width="14.5703125" style="1" customWidth="1"/>
    <col min="259" max="259" width="39.42578125" style="1" customWidth="1"/>
    <col min="260" max="261" width="21" style="1" customWidth="1"/>
    <col min="262" max="262" width="4.140625" style="1" customWidth="1"/>
    <col min="263" max="263" width="11.42578125" style="1" customWidth="1"/>
    <col min="264" max="264" width="53.42578125" style="1" customWidth="1"/>
    <col min="265" max="266" width="21" style="1" customWidth="1"/>
    <col min="267" max="267" width="2.140625" style="1" customWidth="1"/>
    <col min="268" max="268" width="3" style="1" customWidth="1"/>
    <col min="269" max="511" width="11.42578125" style="1" hidden="1"/>
    <col min="512" max="512" width="1.7109375" style="1" customWidth="1"/>
    <col min="513" max="513" width="2.7109375" style="1" customWidth="1"/>
    <col min="514" max="514" width="11.42578125" style="1" customWidth="1"/>
    <col min="515" max="515" width="39.42578125" style="1" customWidth="1"/>
    <col min="516" max="517" width="21" style="1" customWidth="1"/>
    <col min="518" max="518" width="4.140625" style="1" customWidth="1"/>
    <col min="519" max="519" width="11.42578125" style="1" customWidth="1"/>
    <col min="520" max="520" width="53.42578125" style="1" customWidth="1"/>
    <col min="521" max="522" width="21" style="1" customWidth="1"/>
    <col min="523" max="523" width="2.140625" style="1" customWidth="1"/>
    <col min="524" max="524" width="3" style="1" customWidth="1"/>
    <col min="525" max="767" width="11.42578125" style="1" hidden="1"/>
    <col min="768" max="768" width="1.7109375" style="1" customWidth="1"/>
    <col min="769" max="769" width="2.7109375" style="1" customWidth="1"/>
    <col min="770" max="770" width="11.42578125" style="1" customWidth="1"/>
    <col min="771" max="771" width="39.42578125" style="1" customWidth="1"/>
    <col min="772" max="773" width="21" style="1" customWidth="1"/>
    <col min="774" max="774" width="4.140625" style="1" customWidth="1"/>
    <col min="775" max="775" width="11.42578125" style="1" customWidth="1"/>
    <col min="776" max="776" width="53.42578125" style="1" customWidth="1"/>
    <col min="777" max="778" width="21" style="1" customWidth="1"/>
    <col min="779" max="779" width="2.140625" style="1" customWidth="1"/>
    <col min="780" max="780" width="3" style="1" customWidth="1"/>
    <col min="781" max="1023" width="11.42578125" style="1" hidden="1"/>
    <col min="1024" max="1024" width="1.7109375" style="1" customWidth="1"/>
    <col min="1025" max="1025" width="2.7109375" style="1" customWidth="1"/>
    <col min="1026" max="1026" width="11.42578125" style="1" customWidth="1"/>
    <col min="1027" max="1027" width="39.42578125" style="1" customWidth="1"/>
    <col min="1028" max="1029" width="21" style="1" customWidth="1"/>
    <col min="1030" max="1030" width="4.140625" style="1" customWidth="1"/>
    <col min="1031" max="1031" width="11.42578125" style="1" customWidth="1"/>
    <col min="1032" max="1032" width="53.42578125" style="1" customWidth="1"/>
    <col min="1033" max="1034" width="21" style="1" customWidth="1"/>
    <col min="1035" max="1035" width="2.140625" style="1" customWidth="1"/>
    <col min="1036" max="1036" width="3" style="1" customWidth="1"/>
    <col min="1037" max="1279" width="11.42578125" style="1" hidden="1"/>
    <col min="1280" max="1280" width="1.7109375" style="1" customWidth="1"/>
    <col min="1281" max="1281" width="2.7109375" style="1" customWidth="1"/>
    <col min="1282" max="1282" width="11.42578125" style="1" customWidth="1"/>
    <col min="1283" max="1283" width="39.42578125" style="1" customWidth="1"/>
    <col min="1284" max="1285" width="21" style="1" customWidth="1"/>
    <col min="1286" max="1286" width="4.140625" style="1" customWidth="1"/>
    <col min="1287" max="1287" width="11.42578125" style="1" customWidth="1"/>
    <col min="1288" max="1288" width="53.42578125" style="1" customWidth="1"/>
    <col min="1289" max="1290" width="21" style="1" customWidth="1"/>
    <col min="1291" max="1291" width="2.140625" style="1" customWidth="1"/>
    <col min="1292" max="1292" width="3" style="1" customWidth="1"/>
    <col min="1293" max="1535" width="11.42578125" style="1" hidden="1"/>
    <col min="1536" max="1536" width="1.7109375" style="1" customWidth="1"/>
    <col min="1537" max="1537" width="2.7109375" style="1" customWidth="1"/>
    <col min="1538" max="1538" width="11.42578125" style="1" customWidth="1"/>
    <col min="1539" max="1539" width="39.42578125" style="1" customWidth="1"/>
    <col min="1540" max="1541" width="21" style="1" customWidth="1"/>
    <col min="1542" max="1542" width="4.140625" style="1" customWidth="1"/>
    <col min="1543" max="1543" width="11.42578125" style="1" customWidth="1"/>
    <col min="1544" max="1544" width="53.42578125" style="1" customWidth="1"/>
    <col min="1545" max="1546" width="21" style="1" customWidth="1"/>
    <col min="1547" max="1547" width="2.140625" style="1" customWidth="1"/>
    <col min="1548" max="1548" width="3" style="1" customWidth="1"/>
    <col min="1549" max="1791" width="11.42578125" style="1" hidden="1"/>
    <col min="1792" max="1792" width="1.7109375" style="1" customWidth="1"/>
    <col min="1793" max="1793" width="2.7109375" style="1" customWidth="1"/>
    <col min="1794" max="1794" width="11.42578125" style="1" customWidth="1"/>
    <col min="1795" max="1795" width="39.42578125" style="1" customWidth="1"/>
    <col min="1796" max="1797" width="21" style="1" customWidth="1"/>
    <col min="1798" max="1798" width="4.140625" style="1" customWidth="1"/>
    <col min="1799" max="1799" width="11.42578125" style="1" customWidth="1"/>
    <col min="1800" max="1800" width="53.42578125" style="1" customWidth="1"/>
    <col min="1801" max="1802" width="21" style="1" customWidth="1"/>
    <col min="1803" max="1803" width="2.140625" style="1" customWidth="1"/>
    <col min="1804" max="1804" width="3" style="1" customWidth="1"/>
    <col min="1805" max="2047" width="11.42578125" style="1" hidden="1"/>
    <col min="2048" max="2048" width="1.7109375" style="1" customWidth="1"/>
    <col min="2049" max="2049" width="2.7109375" style="1" customWidth="1"/>
    <col min="2050" max="2050" width="11.42578125" style="1" customWidth="1"/>
    <col min="2051" max="2051" width="39.42578125" style="1" customWidth="1"/>
    <col min="2052" max="2053" width="21" style="1" customWidth="1"/>
    <col min="2054" max="2054" width="4.140625" style="1" customWidth="1"/>
    <col min="2055" max="2055" width="11.42578125" style="1" customWidth="1"/>
    <col min="2056" max="2056" width="53.42578125" style="1" customWidth="1"/>
    <col min="2057" max="2058" width="21" style="1" customWidth="1"/>
    <col min="2059" max="2059" width="2.140625" style="1" customWidth="1"/>
    <col min="2060" max="2060" width="3" style="1" customWidth="1"/>
    <col min="2061" max="2303" width="11.42578125" style="1" hidden="1"/>
    <col min="2304" max="2304" width="1.7109375" style="1" customWidth="1"/>
    <col min="2305" max="2305" width="2.7109375" style="1" customWidth="1"/>
    <col min="2306" max="2306" width="11.42578125" style="1" customWidth="1"/>
    <col min="2307" max="2307" width="39.42578125" style="1" customWidth="1"/>
    <col min="2308" max="2309" width="21" style="1" customWidth="1"/>
    <col min="2310" max="2310" width="4.140625" style="1" customWidth="1"/>
    <col min="2311" max="2311" width="11.42578125" style="1" customWidth="1"/>
    <col min="2312" max="2312" width="53.42578125" style="1" customWidth="1"/>
    <col min="2313" max="2314" width="21" style="1" customWidth="1"/>
    <col min="2315" max="2315" width="2.140625" style="1" customWidth="1"/>
    <col min="2316" max="2316" width="3" style="1" customWidth="1"/>
    <col min="2317" max="2559" width="11.42578125" style="1" hidden="1"/>
    <col min="2560" max="2560" width="1.7109375" style="1" customWidth="1"/>
    <col min="2561" max="2561" width="2.7109375" style="1" customWidth="1"/>
    <col min="2562" max="2562" width="11.42578125" style="1" customWidth="1"/>
    <col min="2563" max="2563" width="39.42578125" style="1" customWidth="1"/>
    <col min="2564" max="2565" width="21" style="1" customWidth="1"/>
    <col min="2566" max="2566" width="4.140625" style="1" customWidth="1"/>
    <col min="2567" max="2567" width="11.42578125" style="1" customWidth="1"/>
    <col min="2568" max="2568" width="53.42578125" style="1" customWidth="1"/>
    <col min="2569" max="2570" width="21" style="1" customWidth="1"/>
    <col min="2571" max="2571" width="2.140625" style="1" customWidth="1"/>
    <col min="2572" max="2572" width="3" style="1" customWidth="1"/>
    <col min="2573" max="2815" width="11.42578125" style="1" hidden="1"/>
    <col min="2816" max="2816" width="1.7109375" style="1" customWidth="1"/>
    <col min="2817" max="2817" width="2.7109375" style="1" customWidth="1"/>
    <col min="2818" max="2818" width="11.42578125" style="1" customWidth="1"/>
    <col min="2819" max="2819" width="39.42578125" style="1" customWidth="1"/>
    <col min="2820" max="2821" width="21" style="1" customWidth="1"/>
    <col min="2822" max="2822" width="4.140625" style="1" customWidth="1"/>
    <col min="2823" max="2823" width="11.42578125" style="1" customWidth="1"/>
    <col min="2824" max="2824" width="53.42578125" style="1" customWidth="1"/>
    <col min="2825" max="2826" width="21" style="1" customWidth="1"/>
    <col min="2827" max="2827" width="2.140625" style="1" customWidth="1"/>
    <col min="2828" max="2828" width="3" style="1" customWidth="1"/>
    <col min="2829" max="3071" width="11.42578125" style="1" hidden="1"/>
    <col min="3072" max="3072" width="1.7109375" style="1" customWidth="1"/>
    <col min="3073" max="3073" width="2.7109375" style="1" customWidth="1"/>
    <col min="3074" max="3074" width="11.42578125" style="1" customWidth="1"/>
    <col min="3075" max="3075" width="39.42578125" style="1" customWidth="1"/>
    <col min="3076" max="3077" width="21" style="1" customWidth="1"/>
    <col min="3078" max="3078" width="4.140625" style="1" customWidth="1"/>
    <col min="3079" max="3079" width="11.42578125" style="1" customWidth="1"/>
    <col min="3080" max="3080" width="53.42578125" style="1" customWidth="1"/>
    <col min="3081" max="3082" width="21" style="1" customWidth="1"/>
    <col min="3083" max="3083" width="2.140625" style="1" customWidth="1"/>
    <col min="3084" max="3084" width="3" style="1" customWidth="1"/>
    <col min="3085" max="3327" width="11.42578125" style="1" hidden="1"/>
    <col min="3328" max="3328" width="1.7109375" style="1" customWidth="1"/>
    <col min="3329" max="3329" width="2.7109375" style="1" customWidth="1"/>
    <col min="3330" max="3330" width="11.42578125" style="1" customWidth="1"/>
    <col min="3331" max="3331" width="39.42578125" style="1" customWidth="1"/>
    <col min="3332" max="3333" width="21" style="1" customWidth="1"/>
    <col min="3334" max="3334" width="4.140625" style="1" customWidth="1"/>
    <col min="3335" max="3335" width="11.42578125" style="1" customWidth="1"/>
    <col min="3336" max="3336" width="53.42578125" style="1" customWidth="1"/>
    <col min="3337" max="3338" width="21" style="1" customWidth="1"/>
    <col min="3339" max="3339" width="2.140625" style="1" customWidth="1"/>
    <col min="3340" max="3340" width="3" style="1" customWidth="1"/>
    <col min="3341" max="3583" width="11.42578125" style="1" hidden="1"/>
    <col min="3584" max="3584" width="1.7109375" style="1" customWidth="1"/>
    <col min="3585" max="3585" width="2.7109375" style="1" customWidth="1"/>
    <col min="3586" max="3586" width="11.42578125" style="1" customWidth="1"/>
    <col min="3587" max="3587" width="39.42578125" style="1" customWidth="1"/>
    <col min="3588" max="3589" width="21" style="1" customWidth="1"/>
    <col min="3590" max="3590" width="4.140625" style="1" customWidth="1"/>
    <col min="3591" max="3591" width="11.42578125" style="1" customWidth="1"/>
    <col min="3592" max="3592" width="53.42578125" style="1" customWidth="1"/>
    <col min="3593" max="3594" width="21" style="1" customWidth="1"/>
    <col min="3595" max="3595" width="2.140625" style="1" customWidth="1"/>
    <col min="3596" max="3596" width="3" style="1" customWidth="1"/>
    <col min="3597" max="3839" width="11.42578125" style="1" hidden="1"/>
    <col min="3840" max="3840" width="1.7109375" style="1" customWidth="1"/>
    <col min="3841" max="3841" width="2.7109375" style="1" customWidth="1"/>
    <col min="3842" max="3842" width="11.42578125" style="1" customWidth="1"/>
    <col min="3843" max="3843" width="39.42578125" style="1" customWidth="1"/>
    <col min="3844" max="3845" width="21" style="1" customWidth="1"/>
    <col min="3846" max="3846" width="4.140625" style="1" customWidth="1"/>
    <col min="3847" max="3847" width="11.42578125" style="1" customWidth="1"/>
    <col min="3848" max="3848" width="53.42578125" style="1" customWidth="1"/>
    <col min="3849" max="3850" width="21" style="1" customWidth="1"/>
    <col min="3851" max="3851" width="2.140625" style="1" customWidth="1"/>
    <col min="3852" max="3852" width="3" style="1" customWidth="1"/>
    <col min="3853" max="4095" width="11.42578125" style="1" hidden="1"/>
    <col min="4096" max="4096" width="1.7109375" style="1" customWidth="1"/>
    <col min="4097" max="4097" width="2.7109375" style="1" customWidth="1"/>
    <col min="4098" max="4098" width="11.42578125" style="1" customWidth="1"/>
    <col min="4099" max="4099" width="39.42578125" style="1" customWidth="1"/>
    <col min="4100" max="4101" width="21" style="1" customWidth="1"/>
    <col min="4102" max="4102" width="4.140625" style="1" customWidth="1"/>
    <col min="4103" max="4103" width="11.42578125" style="1" customWidth="1"/>
    <col min="4104" max="4104" width="53.42578125" style="1" customWidth="1"/>
    <col min="4105" max="4106" width="21" style="1" customWidth="1"/>
    <col min="4107" max="4107" width="2.140625" style="1" customWidth="1"/>
    <col min="4108" max="4108" width="3" style="1" customWidth="1"/>
    <col min="4109" max="4351" width="11.42578125" style="1" hidden="1"/>
    <col min="4352" max="4352" width="1.7109375" style="1" customWidth="1"/>
    <col min="4353" max="4353" width="2.7109375" style="1" customWidth="1"/>
    <col min="4354" max="4354" width="11.42578125" style="1" customWidth="1"/>
    <col min="4355" max="4355" width="39.42578125" style="1" customWidth="1"/>
    <col min="4356" max="4357" width="21" style="1" customWidth="1"/>
    <col min="4358" max="4358" width="4.140625" style="1" customWidth="1"/>
    <col min="4359" max="4359" width="11.42578125" style="1" customWidth="1"/>
    <col min="4360" max="4360" width="53.42578125" style="1" customWidth="1"/>
    <col min="4361" max="4362" width="21" style="1" customWidth="1"/>
    <col min="4363" max="4363" width="2.140625" style="1" customWidth="1"/>
    <col min="4364" max="4364" width="3" style="1" customWidth="1"/>
    <col min="4365" max="4607" width="11.42578125" style="1" hidden="1"/>
    <col min="4608" max="4608" width="1.7109375" style="1" customWidth="1"/>
    <col min="4609" max="4609" width="2.7109375" style="1" customWidth="1"/>
    <col min="4610" max="4610" width="11.42578125" style="1" customWidth="1"/>
    <col min="4611" max="4611" width="39.42578125" style="1" customWidth="1"/>
    <col min="4612" max="4613" width="21" style="1" customWidth="1"/>
    <col min="4614" max="4614" width="4.140625" style="1" customWidth="1"/>
    <col min="4615" max="4615" width="11.42578125" style="1" customWidth="1"/>
    <col min="4616" max="4616" width="53.42578125" style="1" customWidth="1"/>
    <col min="4617" max="4618" width="21" style="1" customWidth="1"/>
    <col min="4619" max="4619" width="2.140625" style="1" customWidth="1"/>
    <col min="4620" max="4620" width="3" style="1" customWidth="1"/>
    <col min="4621" max="4863" width="11.42578125" style="1" hidden="1"/>
    <col min="4864" max="4864" width="1.7109375" style="1" customWidth="1"/>
    <col min="4865" max="4865" width="2.7109375" style="1" customWidth="1"/>
    <col min="4866" max="4866" width="11.42578125" style="1" customWidth="1"/>
    <col min="4867" max="4867" width="39.42578125" style="1" customWidth="1"/>
    <col min="4868" max="4869" width="21" style="1" customWidth="1"/>
    <col min="4870" max="4870" width="4.140625" style="1" customWidth="1"/>
    <col min="4871" max="4871" width="11.42578125" style="1" customWidth="1"/>
    <col min="4872" max="4872" width="53.42578125" style="1" customWidth="1"/>
    <col min="4873" max="4874" width="21" style="1" customWidth="1"/>
    <col min="4875" max="4875" width="2.140625" style="1" customWidth="1"/>
    <col min="4876" max="4876" width="3" style="1" customWidth="1"/>
    <col min="4877" max="5119" width="11.42578125" style="1" hidden="1"/>
    <col min="5120" max="5120" width="1.7109375" style="1" customWidth="1"/>
    <col min="5121" max="5121" width="2.7109375" style="1" customWidth="1"/>
    <col min="5122" max="5122" width="11.42578125" style="1" customWidth="1"/>
    <col min="5123" max="5123" width="39.42578125" style="1" customWidth="1"/>
    <col min="5124" max="5125" width="21" style="1" customWidth="1"/>
    <col min="5126" max="5126" width="4.140625" style="1" customWidth="1"/>
    <col min="5127" max="5127" width="11.42578125" style="1" customWidth="1"/>
    <col min="5128" max="5128" width="53.42578125" style="1" customWidth="1"/>
    <col min="5129" max="5130" width="21" style="1" customWidth="1"/>
    <col min="5131" max="5131" width="2.140625" style="1" customWidth="1"/>
    <col min="5132" max="5132" width="3" style="1" customWidth="1"/>
    <col min="5133" max="5375" width="11.42578125" style="1" hidden="1"/>
    <col min="5376" max="5376" width="1.7109375" style="1" customWidth="1"/>
    <col min="5377" max="5377" width="2.7109375" style="1" customWidth="1"/>
    <col min="5378" max="5378" width="11.42578125" style="1" customWidth="1"/>
    <col min="5379" max="5379" width="39.42578125" style="1" customWidth="1"/>
    <col min="5380" max="5381" width="21" style="1" customWidth="1"/>
    <col min="5382" max="5382" width="4.140625" style="1" customWidth="1"/>
    <col min="5383" max="5383" width="11.42578125" style="1" customWidth="1"/>
    <col min="5384" max="5384" width="53.42578125" style="1" customWidth="1"/>
    <col min="5385" max="5386" width="21" style="1" customWidth="1"/>
    <col min="5387" max="5387" width="2.140625" style="1" customWidth="1"/>
    <col min="5388" max="5388" width="3" style="1" customWidth="1"/>
    <col min="5389" max="5631" width="11.42578125" style="1" hidden="1"/>
    <col min="5632" max="5632" width="1.7109375" style="1" customWidth="1"/>
    <col min="5633" max="5633" width="2.7109375" style="1" customWidth="1"/>
    <col min="5634" max="5634" width="11.42578125" style="1" customWidth="1"/>
    <col min="5635" max="5635" width="39.42578125" style="1" customWidth="1"/>
    <col min="5636" max="5637" width="21" style="1" customWidth="1"/>
    <col min="5638" max="5638" width="4.140625" style="1" customWidth="1"/>
    <col min="5639" max="5639" width="11.42578125" style="1" customWidth="1"/>
    <col min="5640" max="5640" width="53.42578125" style="1" customWidth="1"/>
    <col min="5641" max="5642" width="21" style="1" customWidth="1"/>
    <col min="5643" max="5643" width="2.140625" style="1" customWidth="1"/>
    <col min="5644" max="5644" width="3" style="1" customWidth="1"/>
    <col min="5645" max="5887" width="11.42578125" style="1" hidden="1"/>
    <col min="5888" max="5888" width="1.7109375" style="1" customWidth="1"/>
    <col min="5889" max="5889" width="2.7109375" style="1" customWidth="1"/>
    <col min="5890" max="5890" width="11.42578125" style="1" customWidth="1"/>
    <col min="5891" max="5891" width="39.42578125" style="1" customWidth="1"/>
    <col min="5892" max="5893" width="21" style="1" customWidth="1"/>
    <col min="5894" max="5894" width="4.140625" style="1" customWidth="1"/>
    <col min="5895" max="5895" width="11.42578125" style="1" customWidth="1"/>
    <col min="5896" max="5896" width="53.42578125" style="1" customWidth="1"/>
    <col min="5897" max="5898" width="21" style="1" customWidth="1"/>
    <col min="5899" max="5899" width="2.140625" style="1" customWidth="1"/>
    <col min="5900" max="5900" width="3" style="1" customWidth="1"/>
    <col min="5901" max="6143" width="11.42578125" style="1" hidden="1"/>
    <col min="6144" max="6144" width="1.7109375" style="1" customWidth="1"/>
    <col min="6145" max="6145" width="2.7109375" style="1" customWidth="1"/>
    <col min="6146" max="6146" width="11.42578125" style="1" customWidth="1"/>
    <col min="6147" max="6147" width="39.42578125" style="1" customWidth="1"/>
    <col min="6148" max="6149" width="21" style="1" customWidth="1"/>
    <col min="6150" max="6150" width="4.140625" style="1" customWidth="1"/>
    <col min="6151" max="6151" width="11.42578125" style="1" customWidth="1"/>
    <col min="6152" max="6152" width="53.42578125" style="1" customWidth="1"/>
    <col min="6153" max="6154" width="21" style="1" customWidth="1"/>
    <col min="6155" max="6155" width="2.140625" style="1" customWidth="1"/>
    <col min="6156" max="6156" width="3" style="1" customWidth="1"/>
    <col min="6157" max="6399" width="11.42578125" style="1" hidden="1"/>
    <col min="6400" max="6400" width="1.7109375" style="1" customWidth="1"/>
    <col min="6401" max="6401" width="2.7109375" style="1" customWidth="1"/>
    <col min="6402" max="6402" width="11.42578125" style="1" customWidth="1"/>
    <col min="6403" max="6403" width="39.42578125" style="1" customWidth="1"/>
    <col min="6404" max="6405" width="21" style="1" customWidth="1"/>
    <col min="6406" max="6406" width="4.140625" style="1" customWidth="1"/>
    <col min="6407" max="6407" width="11.42578125" style="1" customWidth="1"/>
    <col min="6408" max="6408" width="53.42578125" style="1" customWidth="1"/>
    <col min="6409" max="6410" width="21" style="1" customWidth="1"/>
    <col min="6411" max="6411" width="2.140625" style="1" customWidth="1"/>
    <col min="6412" max="6412" width="3" style="1" customWidth="1"/>
    <col min="6413" max="6655" width="11.42578125" style="1" hidden="1"/>
    <col min="6656" max="6656" width="1.7109375" style="1" customWidth="1"/>
    <col min="6657" max="6657" width="2.7109375" style="1" customWidth="1"/>
    <col min="6658" max="6658" width="11.42578125" style="1" customWidth="1"/>
    <col min="6659" max="6659" width="39.42578125" style="1" customWidth="1"/>
    <col min="6660" max="6661" width="21" style="1" customWidth="1"/>
    <col min="6662" max="6662" width="4.140625" style="1" customWidth="1"/>
    <col min="6663" max="6663" width="11.42578125" style="1" customWidth="1"/>
    <col min="6664" max="6664" width="53.42578125" style="1" customWidth="1"/>
    <col min="6665" max="6666" width="21" style="1" customWidth="1"/>
    <col min="6667" max="6667" width="2.140625" style="1" customWidth="1"/>
    <col min="6668" max="6668" width="3" style="1" customWidth="1"/>
    <col min="6669" max="6911" width="11.42578125" style="1" hidden="1"/>
    <col min="6912" max="6912" width="1.7109375" style="1" customWidth="1"/>
    <col min="6913" max="6913" width="2.7109375" style="1" customWidth="1"/>
    <col min="6914" max="6914" width="11.42578125" style="1" customWidth="1"/>
    <col min="6915" max="6915" width="39.42578125" style="1" customWidth="1"/>
    <col min="6916" max="6917" width="21" style="1" customWidth="1"/>
    <col min="6918" max="6918" width="4.140625" style="1" customWidth="1"/>
    <col min="6919" max="6919" width="11.42578125" style="1" customWidth="1"/>
    <col min="6920" max="6920" width="53.42578125" style="1" customWidth="1"/>
    <col min="6921" max="6922" width="21" style="1" customWidth="1"/>
    <col min="6923" max="6923" width="2.140625" style="1" customWidth="1"/>
    <col min="6924" max="6924" width="3" style="1" customWidth="1"/>
    <col min="6925" max="7167" width="11.42578125" style="1" hidden="1"/>
    <col min="7168" max="7168" width="1.7109375" style="1" customWidth="1"/>
    <col min="7169" max="7169" width="2.7109375" style="1" customWidth="1"/>
    <col min="7170" max="7170" width="11.42578125" style="1" customWidth="1"/>
    <col min="7171" max="7171" width="39.42578125" style="1" customWidth="1"/>
    <col min="7172" max="7173" width="21" style="1" customWidth="1"/>
    <col min="7174" max="7174" width="4.140625" style="1" customWidth="1"/>
    <col min="7175" max="7175" width="11.42578125" style="1" customWidth="1"/>
    <col min="7176" max="7176" width="53.42578125" style="1" customWidth="1"/>
    <col min="7177" max="7178" width="21" style="1" customWidth="1"/>
    <col min="7179" max="7179" width="2.140625" style="1" customWidth="1"/>
    <col min="7180" max="7180" width="3" style="1" customWidth="1"/>
    <col min="7181" max="7423" width="11.42578125" style="1" hidden="1"/>
    <col min="7424" max="7424" width="1.7109375" style="1" customWidth="1"/>
    <col min="7425" max="7425" width="2.7109375" style="1" customWidth="1"/>
    <col min="7426" max="7426" width="11.42578125" style="1" customWidth="1"/>
    <col min="7427" max="7427" width="39.42578125" style="1" customWidth="1"/>
    <col min="7428" max="7429" width="21" style="1" customWidth="1"/>
    <col min="7430" max="7430" width="4.140625" style="1" customWidth="1"/>
    <col min="7431" max="7431" width="11.42578125" style="1" customWidth="1"/>
    <col min="7432" max="7432" width="53.42578125" style="1" customWidth="1"/>
    <col min="7433" max="7434" width="21" style="1" customWidth="1"/>
    <col min="7435" max="7435" width="2.140625" style="1" customWidth="1"/>
    <col min="7436" max="7436" width="3" style="1" customWidth="1"/>
    <col min="7437" max="7679" width="11.42578125" style="1" hidden="1"/>
    <col min="7680" max="7680" width="1.7109375" style="1" customWidth="1"/>
    <col min="7681" max="7681" width="2.7109375" style="1" customWidth="1"/>
    <col min="7682" max="7682" width="11.42578125" style="1" customWidth="1"/>
    <col min="7683" max="7683" width="39.42578125" style="1" customWidth="1"/>
    <col min="7684" max="7685" width="21" style="1" customWidth="1"/>
    <col min="7686" max="7686" width="4.140625" style="1" customWidth="1"/>
    <col min="7687" max="7687" width="11.42578125" style="1" customWidth="1"/>
    <col min="7688" max="7688" width="53.42578125" style="1" customWidth="1"/>
    <col min="7689" max="7690" width="21" style="1" customWidth="1"/>
    <col min="7691" max="7691" width="2.140625" style="1" customWidth="1"/>
    <col min="7692" max="7692" width="3" style="1" customWidth="1"/>
    <col min="7693" max="7935" width="11.42578125" style="1" hidden="1"/>
    <col min="7936" max="7936" width="1.7109375" style="1" customWidth="1"/>
    <col min="7937" max="7937" width="2.7109375" style="1" customWidth="1"/>
    <col min="7938" max="7938" width="11.42578125" style="1" customWidth="1"/>
    <col min="7939" max="7939" width="39.42578125" style="1" customWidth="1"/>
    <col min="7940" max="7941" width="21" style="1" customWidth="1"/>
    <col min="7942" max="7942" width="4.140625" style="1" customWidth="1"/>
    <col min="7943" max="7943" width="11.42578125" style="1" customWidth="1"/>
    <col min="7944" max="7944" width="53.42578125" style="1" customWidth="1"/>
    <col min="7945" max="7946" width="21" style="1" customWidth="1"/>
    <col min="7947" max="7947" width="2.140625" style="1" customWidth="1"/>
    <col min="7948" max="7948" width="3" style="1" customWidth="1"/>
    <col min="7949" max="8191" width="11.42578125" style="1" hidden="1"/>
    <col min="8192" max="8192" width="1.7109375" style="1" customWidth="1"/>
    <col min="8193" max="8193" width="2.7109375" style="1" customWidth="1"/>
    <col min="8194" max="8194" width="11.42578125" style="1" customWidth="1"/>
    <col min="8195" max="8195" width="39.42578125" style="1" customWidth="1"/>
    <col min="8196" max="8197" width="21" style="1" customWidth="1"/>
    <col min="8198" max="8198" width="4.140625" style="1" customWidth="1"/>
    <col min="8199" max="8199" width="11.42578125" style="1" customWidth="1"/>
    <col min="8200" max="8200" width="53.42578125" style="1" customWidth="1"/>
    <col min="8201" max="8202" width="21" style="1" customWidth="1"/>
    <col min="8203" max="8203" width="2.140625" style="1" customWidth="1"/>
    <col min="8204" max="8204" width="3" style="1" customWidth="1"/>
    <col min="8205" max="8447" width="11.42578125" style="1" hidden="1"/>
    <col min="8448" max="8448" width="1.7109375" style="1" customWidth="1"/>
    <col min="8449" max="8449" width="2.7109375" style="1" customWidth="1"/>
    <col min="8450" max="8450" width="11.42578125" style="1" customWidth="1"/>
    <col min="8451" max="8451" width="39.42578125" style="1" customWidth="1"/>
    <col min="8452" max="8453" width="21" style="1" customWidth="1"/>
    <col min="8454" max="8454" width="4.140625" style="1" customWidth="1"/>
    <col min="8455" max="8455" width="11.42578125" style="1" customWidth="1"/>
    <col min="8456" max="8456" width="53.42578125" style="1" customWidth="1"/>
    <col min="8457" max="8458" width="21" style="1" customWidth="1"/>
    <col min="8459" max="8459" width="2.140625" style="1" customWidth="1"/>
    <col min="8460" max="8460" width="3" style="1" customWidth="1"/>
    <col min="8461" max="8703" width="11.42578125" style="1" hidden="1"/>
    <col min="8704" max="8704" width="1.7109375" style="1" customWidth="1"/>
    <col min="8705" max="8705" width="2.7109375" style="1" customWidth="1"/>
    <col min="8706" max="8706" width="11.42578125" style="1" customWidth="1"/>
    <col min="8707" max="8707" width="39.42578125" style="1" customWidth="1"/>
    <col min="8708" max="8709" width="21" style="1" customWidth="1"/>
    <col min="8710" max="8710" width="4.140625" style="1" customWidth="1"/>
    <col min="8711" max="8711" width="11.42578125" style="1" customWidth="1"/>
    <col min="8712" max="8712" width="53.42578125" style="1" customWidth="1"/>
    <col min="8713" max="8714" width="21" style="1" customWidth="1"/>
    <col min="8715" max="8715" width="2.140625" style="1" customWidth="1"/>
    <col min="8716" max="8716" width="3" style="1" customWidth="1"/>
    <col min="8717" max="8959" width="11.42578125" style="1" hidden="1"/>
    <col min="8960" max="8960" width="1.7109375" style="1" customWidth="1"/>
    <col min="8961" max="8961" width="2.7109375" style="1" customWidth="1"/>
    <col min="8962" max="8962" width="11.42578125" style="1" customWidth="1"/>
    <col min="8963" max="8963" width="39.42578125" style="1" customWidth="1"/>
    <col min="8964" max="8965" width="21" style="1" customWidth="1"/>
    <col min="8966" max="8966" width="4.140625" style="1" customWidth="1"/>
    <col min="8967" max="8967" width="11.42578125" style="1" customWidth="1"/>
    <col min="8968" max="8968" width="53.42578125" style="1" customWidth="1"/>
    <col min="8969" max="8970" width="21" style="1" customWidth="1"/>
    <col min="8971" max="8971" width="2.140625" style="1" customWidth="1"/>
    <col min="8972" max="8972" width="3" style="1" customWidth="1"/>
    <col min="8973" max="9215" width="11.42578125" style="1" hidden="1"/>
    <col min="9216" max="9216" width="1.7109375" style="1" customWidth="1"/>
    <col min="9217" max="9217" width="2.7109375" style="1" customWidth="1"/>
    <col min="9218" max="9218" width="11.42578125" style="1" customWidth="1"/>
    <col min="9219" max="9219" width="39.42578125" style="1" customWidth="1"/>
    <col min="9220" max="9221" width="21" style="1" customWidth="1"/>
    <col min="9222" max="9222" width="4.140625" style="1" customWidth="1"/>
    <col min="9223" max="9223" width="11.42578125" style="1" customWidth="1"/>
    <col min="9224" max="9224" width="53.42578125" style="1" customWidth="1"/>
    <col min="9225" max="9226" width="21" style="1" customWidth="1"/>
    <col min="9227" max="9227" width="2.140625" style="1" customWidth="1"/>
    <col min="9228" max="9228" width="3" style="1" customWidth="1"/>
    <col min="9229" max="9471" width="11.42578125" style="1" hidden="1"/>
    <col min="9472" max="9472" width="1.7109375" style="1" customWidth="1"/>
    <col min="9473" max="9473" width="2.7109375" style="1" customWidth="1"/>
    <col min="9474" max="9474" width="11.42578125" style="1" customWidth="1"/>
    <col min="9475" max="9475" width="39.42578125" style="1" customWidth="1"/>
    <col min="9476" max="9477" width="21" style="1" customWidth="1"/>
    <col min="9478" max="9478" width="4.140625" style="1" customWidth="1"/>
    <col min="9479" max="9479" width="11.42578125" style="1" customWidth="1"/>
    <col min="9480" max="9480" width="53.42578125" style="1" customWidth="1"/>
    <col min="9481" max="9482" width="21" style="1" customWidth="1"/>
    <col min="9483" max="9483" width="2.140625" style="1" customWidth="1"/>
    <col min="9484" max="9484" width="3" style="1" customWidth="1"/>
    <col min="9485" max="9727" width="11.42578125" style="1" hidden="1"/>
    <col min="9728" max="9728" width="1.7109375" style="1" customWidth="1"/>
    <col min="9729" max="9729" width="2.7109375" style="1" customWidth="1"/>
    <col min="9730" max="9730" width="11.42578125" style="1" customWidth="1"/>
    <col min="9731" max="9731" width="39.42578125" style="1" customWidth="1"/>
    <col min="9732" max="9733" width="21" style="1" customWidth="1"/>
    <col min="9734" max="9734" width="4.140625" style="1" customWidth="1"/>
    <col min="9735" max="9735" width="11.42578125" style="1" customWidth="1"/>
    <col min="9736" max="9736" width="53.42578125" style="1" customWidth="1"/>
    <col min="9737" max="9738" width="21" style="1" customWidth="1"/>
    <col min="9739" max="9739" width="2.140625" style="1" customWidth="1"/>
    <col min="9740" max="9740" width="3" style="1" customWidth="1"/>
    <col min="9741" max="9983" width="11.42578125" style="1" hidden="1"/>
    <col min="9984" max="9984" width="1.7109375" style="1" customWidth="1"/>
    <col min="9985" max="9985" width="2.7109375" style="1" customWidth="1"/>
    <col min="9986" max="9986" width="11.42578125" style="1" customWidth="1"/>
    <col min="9987" max="9987" width="39.42578125" style="1" customWidth="1"/>
    <col min="9988" max="9989" width="21" style="1" customWidth="1"/>
    <col min="9990" max="9990" width="4.140625" style="1" customWidth="1"/>
    <col min="9991" max="9991" width="11.42578125" style="1" customWidth="1"/>
    <col min="9992" max="9992" width="53.42578125" style="1" customWidth="1"/>
    <col min="9993" max="9994" width="21" style="1" customWidth="1"/>
    <col min="9995" max="9995" width="2.140625" style="1" customWidth="1"/>
    <col min="9996" max="9996" width="3" style="1" customWidth="1"/>
    <col min="9997" max="10239" width="11.42578125" style="1" hidden="1"/>
    <col min="10240" max="10240" width="1.7109375" style="1" customWidth="1"/>
    <col min="10241" max="10241" width="2.7109375" style="1" customWidth="1"/>
    <col min="10242" max="10242" width="11.42578125" style="1" customWidth="1"/>
    <col min="10243" max="10243" width="39.42578125" style="1" customWidth="1"/>
    <col min="10244" max="10245" width="21" style="1" customWidth="1"/>
    <col min="10246" max="10246" width="4.140625" style="1" customWidth="1"/>
    <col min="10247" max="10247" width="11.42578125" style="1" customWidth="1"/>
    <col min="10248" max="10248" width="53.42578125" style="1" customWidth="1"/>
    <col min="10249" max="10250" width="21" style="1" customWidth="1"/>
    <col min="10251" max="10251" width="2.140625" style="1" customWidth="1"/>
    <col min="10252" max="10252" width="3" style="1" customWidth="1"/>
    <col min="10253" max="10495" width="11.42578125" style="1" hidden="1"/>
    <col min="10496" max="10496" width="1.7109375" style="1" customWidth="1"/>
    <col min="10497" max="10497" width="2.7109375" style="1" customWidth="1"/>
    <col min="10498" max="10498" width="11.42578125" style="1" customWidth="1"/>
    <col min="10499" max="10499" width="39.42578125" style="1" customWidth="1"/>
    <col min="10500" max="10501" width="21" style="1" customWidth="1"/>
    <col min="10502" max="10502" width="4.140625" style="1" customWidth="1"/>
    <col min="10503" max="10503" width="11.42578125" style="1" customWidth="1"/>
    <col min="10504" max="10504" width="53.42578125" style="1" customWidth="1"/>
    <col min="10505" max="10506" width="21" style="1" customWidth="1"/>
    <col min="10507" max="10507" width="2.140625" style="1" customWidth="1"/>
    <col min="10508" max="10508" width="3" style="1" customWidth="1"/>
    <col min="10509" max="10751" width="11.42578125" style="1" hidden="1"/>
    <col min="10752" max="10752" width="1.7109375" style="1" customWidth="1"/>
    <col min="10753" max="10753" width="2.7109375" style="1" customWidth="1"/>
    <col min="10754" max="10754" width="11.42578125" style="1" customWidth="1"/>
    <col min="10755" max="10755" width="39.42578125" style="1" customWidth="1"/>
    <col min="10756" max="10757" width="21" style="1" customWidth="1"/>
    <col min="10758" max="10758" width="4.140625" style="1" customWidth="1"/>
    <col min="10759" max="10759" width="11.42578125" style="1" customWidth="1"/>
    <col min="10760" max="10760" width="53.42578125" style="1" customWidth="1"/>
    <col min="10761" max="10762" width="21" style="1" customWidth="1"/>
    <col min="10763" max="10763" width="2.140625" style="1" customWidth="1"/>
    <col min="10764" max="10764" width="3" style="1" customWidth="1"/>
    <col min="10765" max="11007" width="11.42578125" style="1" hidden="1"/>
    <col min="11008" max="11008" width="1.7109375" style="1" customWidth="1"/>
    <col min="11009" max="11009" width="2.7109375" style="1" customWidth="1"/>
    <col min="11010" max="11010" width="11.42578125" style="1" customWidth="1"/>
    <col min="11011" max="11011" width="39.42578125" style="1" customWidth="1"/>
    <col min="11012" max="11013" width="21" style="1" customWidth="1"/>
    <col min="11014" max="11014" width="4.140625" style="1" customWidth="1"/>
    <col min="11015" max="11015" width="11.42578125" style="1" customWidth="1"/>
    <col min="11016" max="11016" width="53.42578125" style="1" customWidth="1"/>
    <col min="11017" max="11018" width="21" style="1" customWidth="1"/>
    <col min="11019" max="11019" width="2.140625" style="1" customWidth="1"/>
    <col min="11020" max="11020" width="3" style="1" customWidth="1"/>
    <col min="11021" max="11263" width="11.42578125" style="1" hidden="1"/>
    <col min="11264" max="11264" width="1.7109375" style="1" customWidth="1"/>
    <col min="11265" max="11265" width="2.7109375" style="1" customWidth="1"/>
    <col min="11266" max="11266" width="11.42578125" style="1" customWidth="1"/>
    <col min="11267" max="11267" width="39.42578125" style="1" customWidth="1"/>
    <col min="11268" max="11269" width="21" style="1" customWidth="1"/>
    <col min="11270" max="11270" width="4.140625" style="1" customWidth="1"/>
    <col min="11271" max="11271" width="11.42578125" style="1" customWidth="1"/>
    <col min="11272" max="11272" width="53.42578125" style="1" customWidth="1"/>
    <col min="11273" max="11274" width="21" style="1" customWidth="1"/>
    <col min="11275" max="11275" width="2.140625" style="1" customWidth="1"/>
    <col min="11276" max="11276" width="3" style="1" customWidth="1"/>
    <col min="11277" max="11519" width="11.42578125" style="1" hidden="1"/>
    <col min="11520" max="11520" width="1.7109375" style="1" customWidth="1"/>
    <col min="11521" max="11521" width="2.7109375" style="1" customWidth="1"/>
    <col min="11522" max="11522" width="11.42578125" style="1" customWidth="1"/>
    <col min="11523" max="11523" width="39.42578125" style="1" customWidth="1"/>
    <col min="11524" max="11525" width="21" style="1" customWidth="1"/>
    <col min="11526" max="11526" width="4.140625" style="1" customWidth="1"/>
    <col min="11527" max="11527" width="11.42578125" style="1" customWidth="1"/>
    <col min="11528" max="11528" width="53.42578125" style="1" customWidth="1"/>
    <col min="11529" max="11530" width="21" style="1" customWidth="1"/>
    <col min="11531" max="11531" width="2.140625" style="1" customWidth="1"/>
    <col min="11532" max="11532" width="3" style="1" customWidth="1"/>
    <col min="11533" max="11775" width="11.42578125" style="1" hidden="1"/>
    <col min="11776" max="11776" width="1.7109375" style="1" customWidth="1"/>
    <col min="11777" max="11777" width="2.7109375" style="1" customWidth="1"/>
    <col min="11778" max="11778" width="11.42578125" style="1" customWidth="1"/>
    <col min="11779" max="11779" width="39.42578125" style="1" customWidth="1"/>
    <col min="11780" max="11781" width="21" style="1" customWidth="1"/>
    <col min="11782" max="11782" width="4.140625" style="1" customWidth="1"/>
    <col min="11783" max="11783" width="11.42578125" style="1" customWidth="1"/>
    <col min="11784" max="11784" width="53.42578125" style="1" customWidth="1"/>
    <col min="11785" max="11786" width="21" style="1" customWidth="1"/>
    <col min="11787" max="11787" width="2.140625" style="1" customWidth="1"/>
    <col min="11788" max="11788" width="3" style="1" customWidth="1"/>
    <col min="11789" max="12031" width="11.42578125" style="1" hidden="1"/>
    <col min="12032" max="12032" width="1.7109375" style="1" customWidth="1"/>
    <col min="12033" max="12033" width="2.7109375" style="1" customWidth="1"/>
    <col min="12034" max="12034" width="11.42578125" style="1" customWidth="1"/>
    <col min="12035" max="12035" width="39.42578125" style="1" customWidth="1"/>
    <col min="12036" max="12037" width="21" style="1" customWidth="1"/>
    <col min="12038" max="12038" width="4.140625" style="1" customWidth="1"/>
    <col min="12039" max="12039" width="11.42578125" style="1" customWidth="1"/>
    <col min="12040" max="12040" width="53.42578125" style="1" customWidth="1"/>
    <col min="12041" max="12042" width="21" style="1" customWidth="1"/>
    <col min="12043" max="12043" width="2.140625" style="1" customWidth="1"/>
    <col min="12044" max="12044" width="3" style="1" customWidth="1"/>
    <col min="12045" max="12287" width="11.42578125" style="1" hidden="1"/>
    <col min="12288" max="12288" width="1.7109375" style="1" customWidth="1"/>
    <col min="12289" max="12289" width="2.7109375" style="1" customWidth="1"/>
    <col min="12290" max="12290" width="11.42578125" style="1" customWidth="1"/>
    <col min="12291" max="12291" width="39.42578125" style="1" customWidth="1"/>
    <col min="12292" max="12293" width="21" style="1" customWidth="1"/>
    <col min="12294" max="12294" width="4.140625" style="1" customWidth="1"/>
    <col min="12295" max="12295" width="11.42578125" style="1" customWidth="1"/>
    <col min="12296" max="12296" width="53.42578125" style="1" customWidth="1"/>
    <col min="12297" max="12298" width="21" style="1" customWidth="1"/>
    <col min="12299" max="12299" width="2.140625" style="1" customWidth="1"/>
    <col min="12300" max="12300" width="3" style="1" customWidth="1"/>
    <col min="12301" max="12543" width="11.42578125" style="1" hidden="1"/>
    <col min="12544" max="12544" width="1.7109375" style="1" customWidth="1"/>
    <col min="12545" max="12545" width="2.7109375" style="1" customWidth="1"/>
    <col min="12546" max="12546" width="11.42578125" style="1" customWidth="1"/>
    <col min="12547" max="12547" width="39.42578125" style="1" customWidth="1"/>
    <col min="12548" max="12549" width="21" style="1" customWidth="1"/>
    <col min="12550" max="12550" width="4.140625" style="1" customWidth="1"/>
    <col min="12551" max="12551" width="11.42578125" style="1" customWidth="1"/>
    <col min="12552" max="12552" width="53.42578125" style="1" customWidth="1"/>
    <col min="12553" max="12554" width="21" style="1" customWidth="1"/>
    <col min="12555" max="12555" width="2.140625" style="1" customWidth="1"/>
    <col min="12556" max="12556" width="3" style="1" customWidth="1"/>
    <col min="12557" max="12799" width="11.42578125" style="1" hidden="1"/>
    <col min="12800" max="12800" width="1.7109375" style="1" customWidth="1"/>
    <col min="12801" max="12801" width="2.7109375" style="1" customWidth="1"/>
    <col min="12802" max="12802" width="11.42578125" style="1" customWidth="1"/>
    <col min="12803" max="12803" width="39.42578125" style="1" customWidth="1"/>
    <col min="12804" max="12805" width="21" style="1" customWidth="1"/>
    <col min="12806" max="12806" width="4.140625" style="1" customWidth="1"/>
    <col min="12807" max="12807" width="11.42578125" style="1" customWidth="1"/>
    <col min="12808" max="12808" width="53.42578125" style="1" customWidth="1"/>
    <col min="12809" max="12810" width="21" style="1" customWidth="1"/>
    <col min="12811" max="12811" width="2.140625" style="1" customWidth="1"/>
    <col min="12812" max="12812" width="3" style="1" customWidth="1"/>
    <col min="12813" max="13055" width="11.42578125" style="1" hidden="1"/>
    <col min="13056" max="13056" width="1.7109375" style="1" customWidth="1"/>
    <col min="13057" max="13057" width="2.7109375" style="1" customWidth="1"/>
    <col min="13058" max="13058" width="11.42578125" style="1" customWidth="1"/>
    <col min="13059" max="13059" width="39.42578125" style="1" customWidth="1"/>
    <col min="13060" max="13061" width="21" style="1" customWidth="1"/>
    <col min="13062" max="13062" width="4.140625" style="1" customWidth="1"/>
    <col min="13063" max="13063" width="11.42578125" style="1" customWidth="1"/>
    <col min="13064" max="13064" width="53.42578125" style="1" customWidth="1"/>
    <col min="13065" max="13066" width="21" style="1" customWidth="1"/>
    <col min="13067" max="13067" width="2.140625" style="1" customWidth="1"/>
    <col min="13068" max="13068" width="3" style="1" customWidth="1"/>
    <col min="13069" max="13311" width="11.42578125" style="1" hidden="1"/>
    <col min="13312" max="13312" width="1.7109375" style="1" customWidth="1"/>
    <col min="13313" max="13313" width="2.7109375" style="1" customWidth="1"/>
    <col min="13314" max="13314" width="11.42578125" style="1" customWidth="1"/>
    <col min="13315" max="13315" width="39.42578125" style="1" customWidth="1"/>
    <col min="13316" max="13317" width="21" style="1" customWidth="1"/>
    <col min="13318" max="13318" width="4.140625" style="1" customWidth="1"/>
    <col min="13319" max="13319" width="11.42578125" style="1" customWidth="1"/>
    <col min="13320" max="13320" width="53.42578125" style="1" customWidth="1"/>
    <col min="13321" max="13322" width="21" style="1" customWidth="1"/>
    <col min="13323" max="13323" width="2.140625" style="1" customWidth="1"/>
    <col min="13324" max="13324" width="3" style="1" customWidth="1"/>
    <col min="13325" max="13567" width="11.42578125" style="1" hidden="1"/>
    <col min="13568" max="13568" width="1.7109375" style="1" customWidth="1"/>
    <col min="13569" max="13569" width="2.7109375" style="1" customWidth="1"/>
    <col min="13570" max="13570" width="11.42578125" style="1" customWidth="1"/>
    <col min="13571" max="13571" width="39.42578125" style="1" customWidth="1"/>
    <col min="13572" max="13573" width="21" style="1" customWidth="1"/>
    <col min="13574" max="13574" width="4.140625" style="1" customWidth="1"/>
    <col min="13575" max="13575" width="11.42578125" style="1" customWidth="1"/>
    <col min="13576" max="13576" width="53.42578125" style="1" customWidth="1"/>
    <col min="13577" max="13578" width="21" style="1" customWidth="1"/>
    <col min="13579" max="13579" width="2.140625" style="1" customWidth="1"/>
    <col min="13580" max="13580" width="3" style="1" customWidth="1"/>
    <col min="13581" max="13823" width="11.42578125" style="1" hidden="1"/>
    <col min="13824" max="13824" width="1.7109375" style="1" customWidth="1"/>
    <col min="13825" max="13825" width="2.7109375" style="1" customWidth="1"/>
    <col min="13826" max="13826" width="11.42578125" style="1" customWidth="1"/>
    <col min="13827" max="13827" width="39.42578125" style="1" customWidth="1"/>
    <col min="13828" max="13829" width="21" style="1" customWidth="1"/>
    <col min="13830" max="13830" width="4.140625" style="1" customWidth="1"/>
    <col min="13831" max="13831" width="11.42578125" style="1" customWidth="1"/>
    <col min="13832" max="13832" width="53.42578125" style="1" customWidth="1"/>
    <col min="13833" max="13834" width="21" style="1" customWidth="1"/>
    <col min="13835" max="13835" width="2.140625" style="1" customWidth="1"/>
    <col min="13836" max="13836" width="3" style="1" customWidth="1"/>
    <col min="13837" max="14079" width="11.42578125" style="1" hidden="1"/>
    <col min="14080" max="14080" width="1.7109375" style="1" customWidth="1"/>
    <col min="14081" max="14081" width="2.7109375" style="1" customWidth="1"/>
    <col min="14082" max="14082" width="11.42578125" style="1" customWidth="1"/>
    <col min="14083" max="14083" width="39.42578125" style="1" customWidth="1"/>
    <col min="14084" max="14085" width="21" style="1" customWidth="1"/>
    <col min="14086" max="14086" width="4.140625" style="1" customWidth="1"/>
    <col min="14087" max="14087" width="11.42578125" style="1" customWidth="1"/>
    <col min="14088" max="14088" width="53.42578125" style="1" customWidth="1"/>
    <col min="14089" max="14090" width="21" style="1" customWidth="1"/>
    <col min="14091" max="14091" width="2.140625" style="1" customWidth="1"/>
    <col min="14092" max="14092" width="3" style="1" customWidth="1"/>
    <col min="14093" max="14335" width="11.42578125" style="1" hidden="1"/>
    <col min="14336" max="14336" width="1.7109375" style="1" customWidth="1"/>
    <col min="14337" max="14337" width="2.7109375" style="1" customWidth="1"/>
    <col min="14338" max="14338" width="11.42578125" style="1" customWidth="1"/>
    <col min="14339" max="14339" width="39.42578125" style="1" customWidth="1"/>
    <col min="14340" max="14341" width="21" style="1" customWidth="1"/>
    <col min="14342" max="14342" width="4.140625" style="1" customWidth="1"/>
    <col min="14343" max="14343" width="11.42578125" style="1" customWidth="1"/>
    <col min="14344" max="14344" width="53.42578125" style="1" customWidth="1"/>
    <col min="14345" max="14346" width="21" style="1" customWidth="1"/>
    <col min="14347" max="14347" width="2.140625" style="1" customWidth="1"/>
    <col min="14348" max="14348" width="3" style="1" customWidth="1"/>
    <col min="14349" max="14591" width="11.42578125" style="1" hidden="1"/>
    <col min="14592" max="14592" width="1.7109375" style="1" customWidth="1"/>
    <col min="14593" max="14593" width="2.7109375" style="1" customWidth="1"/>
    <col min="14594" max="14594" width="11.42578125" style="1" customWidth="1"/>
    <col min="14595" max="14595" width="39.42578125" style="1" customWidth="1"/>
    <col min="14596" max="14597" width="21" style="1" customWidth="1"/>
    <col min="14598" max="14598" width="4.140625" style="1" customWidth="1"/>
    <col min="14599" max="14599" width="11.42578125" style="1" customWidth="1"/>
    <col min="14600" max="14600" width="53.42578125" style="1" customWidth="1"/>
    <col min="14601" max="14602" width="21" style="1" customWidth="1"/>
    <col min="14603" max="14603" width="2.140625" style="1" customWidth="1"/>
    <col min="14604" max="14604" width="3" style="1" customWidth="1"/>
    <col min="14605" max="14847" width="11.42578125" style="1" hidden="1"/>
    <col min="14848" max="14848" width="1.7109375" style="1" customWidth="1"/>
    <col min="14849" max="14849" width="2.7109375" style="1" customWidth="1"/>
    <col min="14850" max="14850" width="11.42578125" style="1" customWidth="1"/>
    <col min="14851" max="14851" width="39.42578125" style="1" customWidth="1"/>
    <col min="14852" max="14853" width="21" style="1" customWidth="1"/>
    <col min="14854" max="14854" width="4.140625" style="1" customWidth="1"/>
    <col min="14855" max="14855" width="11.42578125" style="1" customWidth="1"/>
    <col min="14856" max="14856" width="53.42578125" style="1" customWidth="1"/>
    <col min="14857" max="14858" width="21" style="1" customWidth="1"/>
    <col min="14859" max="14859" width="2.140625" style="1" customWidth="1"/>
    <col min="14860" max="14860" width="3" style="1" customWidth="1"/>
    <col min="14861" max="15103" width="11.42578125" style="1" hidden="1"/>
    <col min="15104" max="15104" width="1.7109375" style="1" customWidth="1"/>
    <col min="15105" max="15105" width="2.7109375" style="1" customWidth="1"/>
    <col min="15106" max="15106" width="11.42578125" style="1" customWidth="1"/>
    <col min="15107" max="15107" width="39.42578125" style="1" customWidth="1"/>
    <col min="15108" max="15109" width="21" style="1" customWidth="1"/>
    <col min="15110" max="15110" width="4.140625" style="1" customWidth="1"/>
    <col min="15111" max="15111" width="11.42578125" style="1" customWidth="1"/>
    <col min="15112" max="15112" width="53.42578125" style="1" customWidth="1"/>
    <col min="15113" max="15114" width="21" style="1" customWidth="1"/>
    <col min="15115" max="15115" width="2.140625" style="1" customWidth="1"/>
    <col min="15116" max="15116" width="3" style="1" customWidth="1"/>
    <col min="15117" max="15359" width="11.42578125" style="1" hidden="1"/>
    <col min="15360" max="15360" width="1.7109375" style="1" customWidth="1"/>
    <col min="15361" max="15361" width="2.7109375" style="1" customWidth="1"/>
    <col min="15362" max="15362" width="11.42578125" style="1" customWidth="1"/>
    <col min="15363" max="15363" width="39.42578125" style="1" customWidth="1"/>
    <col min="15364" max="15365" width="21" style="1" customWidth="1"/>
    <col min="15366" max="15366" width="4.140625" style="1" customWidth="1"/>
    <col min="15367" max="15367" width="11.42578125" style="1" customWidth="1"/>
    <col min="15368" max="15368" width="53.42578125" style="1" customWidth="1"/>
    <col min="15369" max="15370" width="21" style="1" customWidth="1"/>
    <col min="15371" max="15371" width="2.140625" style="1" customWidth="1"/>
    <col min="15372" max="15372" width="3" style="1" customWidth="1"/>
    <col min="15373" max="15615" width="11.42578125" style="1" hidden="1"/>
    <col min="15616" max="15616" width="1.7109375" style="1" customWidth="1"/>
    <col min="15617" max="15617" width="2.7109375" style="1" customWidth="1"/>
    <col min="15618" max="15618" width="11.42578125" style="1" customWidth="1"/>
    <col min="15619" max="15619" width="39.42578125" style="1" customWidth="1"/>
    <col min="15620" max="15621" width="21" style="1" customWidth="1"/>
    <col min="15622" max="15622" width="4.140625" style="1" customWidth="1"/>
    <col min="15623" max="15623" width="11.42578125" style="1" customWidth="1"/>
    <col min="15624" max="15624" width="53.42578125" style="1" customWidth="1"/>
    <col min="15625" max="15626" width="21" style="1" customWidth="1"/>
    <col min="15627" max="15627" width="2.140625" style="1" customWidth="1"/>
    <col min="15628" max="15628" width="3" style="1" customWidth="1"/>
    <col min="15629" max="15871" width="11.42578125" style="1" hidden="1"/>
    <col min="15872" max="15872" width="1.7109375" style="1" customWidth="1"/>
    <col min="15873" max="15873" width="2.7109375" style="1" customWidth="1"/>
    <col min="15874" max="15874" width="11.42578125" style="1" customWidth="1"/>
    <col min="15875" max="15875" width="39.42578125" style="1" customWidth="1"/>
    <col min="15876" max="15877" width="21" style="1" customWidth="1"/>
    <col min="15878" max="15878" width="4.140625" style="1" customWidth="1"/>
    <col min="15879" max="15879" width="11.42578125" style="1" customWidth="1"/>
    <col min="15880" max="15880" width="53.42578125" style="1" customWidth="1"/>
    <col min="15881" max="15882" width="21" style="1" customWidth="1"/>
    <col min="15883" max="15883" width="2.140625" style="1" customWidth="1"/>
    <col min="15884" max="15884" width="3" style="1" customWidth="1"/>
    <col min="15885" max="16127" width="11.42578125" style="1" hidden="1"/>
    <col min="16128" max="16128" width="1.7109375" style="1" customWidth="1"/>
    <col min="16129" max="16129" width="2.7109375" style="1" customWidth="1"/>
    <col min="16130" max="16130" width="11.42578125" style="1" customWidth="1"/>
    <col min="16131" max="16131" width="39.42578125" style="1" customWidth="1"/>
    <col min="16132" max="16133" width="21" style="1" customWidth="1"/>
    <col min="16134" max="16134" width="4.140625" style="1" customWidth="1"/>
    <col min="16135" max="16135" width="11.42578125" style="1" customWidth="1"/>
    <col min="16136" max="16136" width="53.42578125" style="1" customWidth="1"/>
    <col min="16137" max="16138" width="21" style="1" customWidth="1"/>
    <col min="16139" max="16139" width="2.140625" style="1" customWidth="1"/>
    <col min="16140" max="16140" width="3" style="1" customWidth="1"/>
    <col min="16141" max="16141" width="0" style="1" hidden="1"/>
    <col min="16142" max="16384" width="11.42578125" style="1" hidden="1"/>
  </cols>
  <sheetData>
    <row r="1" spans="2:258" customFormat="1" ht="10.5" customHeight="1" x14ac:dyDescent="0.25">
      <c r="B1" s="32"/>
      <c r="C1" s="33"/>
      <c r="D1" s="34"/>
      <c r="E1" s="35"/>
      <c r="F1" s="35"/>
      <c r="G1" s="34"/>
      <c r="H1" s="34"/>
      <c r="I1" s="36"/>
      <c r="J1" s="33"/>
      <c r="K1" s="33"/>
      <c r="L1" s="33"/>
    </row>
    <row r="2" spans="2:258" customFormat="1" ht="9" customHeight="1" x14ac:dyDescent="0.25">
      <c r="B2" s="37"/>
      <c r="C2" s="37"/>
      <c r="D2" s="38"/>
      <c r="E2" s="37"/>
      <c r="F2" s="37"/>
      <c r="G2" s="37"/>
      <c r="H2" s="37"/>
      <c r="I2" s="39"/>
      <c r="J2" s="37"/>
      <c r="K2" s="37"/>
      <c r="L2" s="37"/>
    </row>
    <row r="3" spans="2:258" customFormat="1" ht="15.75" x14ac:dyDescent="0.25">
      <c r="B3" s="72" t="s">
        <v>64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258" customFormat="1" ht="15" x14ac:dyDescent="0.25">
      <c r="B4" s="73" t="s">
        <v>72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258" customFormat="1" ht="15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2:258" customFormat="1" ht="15" x14ac:dyDescent="0.25">
      <c r="B6" s="75" t="s">
        <v>71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2:258" customFormat="1" ht="15" x14ac:dyDescent="0.25">
      <c r="B7" s="75" t="s">
        <v>1</v>
      </c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2:258" x14ac:dyDescent="0.2">
      <c r="B8" s="5"/>
      <c r="C8" s="6" t="s">
        <v>2</v>
      </c>
      <c r="D8" s="82" t="s">
        <v>65</v>
      </c>
      <c r="E8" s="82"/>
      <c r="F8" s="82"/>
      <c r="G8" s="82"/>
      <c r="H8" s="82"/>
      <c r="I8" s="82"/>
      <c r="J8" s="82"/>
      <c r="K8" s="7"/>
      <c r="L8" s="2"/>
    </row>
    <row r="9" spans="2:258" ht="12.75" thickBot="1" x14ac:dyDescent="0.25">
      <c r="B9" s="4"/>
      <c r="C9" s="4"/>
      <c r="D9" s="4"/>
      <c r="E9" s="4"/>
      <c r="F9" s="4"/>
      <c r="G9" s="8"/>
      <c r="H9" s="4"/>
      <c r="I9" s="4"/>
      <c r="J9" s="4"/>
      <c r="K9" s="4"/>
      <c r="L9" s="3"/>
    </row>
    <row r="10" spans="2:258" x14ac:dyDescent="0.2">
      <c r="B10" s="76"/>
      <c r="C10" s="78" t="s">
        <v>3</v>
      </c>
      <c r="D10" s="78"/>
      <c r="E10" s="52" t="s">
        <v>4</v>
      </c>
      <c r="F10" s="52"/>
      <c r="G10" s="80"/>
      <c r="H10" s="78" t="s">
        <v>3</v>
      </c>
      <c r="I10" s="78"/>
      <c r="J10" s="52" t="s">
        <v>4</v>
      </c>
      <c r="K10" s="52"/>
      <c r="L10" s="53"/>
    </row>
    <row r="11" spans="2:258" x14ac:dyDescent="0.2">
      <c r="B11" s="77"/>
      <c r="C11" s="79"/>
      <c r="D11" s="79"/>
      <c r="E11" s="68">
        <v>2019</v>
      </c>
      <c r="F11" s="68">
        <v>2018</v>
      </c>
      <c r="G11" s="81"/>
      <c r="H11" s="79"/>
      <c r="I11" s="79"/>
      <c r="J11" s="43">
        <v>2019</v>
      </c>
      <c r="K11" s="43">
        <v>2018</v>
      </c>
      <c r="L11" s="44"/>
    </row>
    <row r="12" spans="2:258" x14ac:dyDescent="0.2">
      <c r="B12" s="54"/>
      <c r="C12" s="4"/>
      <c r="D12" s="4"/>
      <c r="E12" s="4"/>
      <c r="F12" s="4"/>
      <c r="G12" s="8"/>
      <c r="H12" s="4"/>
      <c r="I12" s="4"/>
      <c r="J12" s="4"/>
      <c r="K12" s="4"/>
      <c r="L12" s="9"/>
    </row>
    <row r="13" spans="2:258" x14ac:dyDescent="0.2">
      <c r="B13" s="54"/>
      <c r="C13" s="4"/>
      <c r="D13" s="4"/>
      <c r="E13" s="4"/>
      <c r="F13" s="4"/>
      <c r="G13" s="8"/>
      <c r="H13" s="4"/>
      <c r="I13" s="4"/>
      <c r="J13" s="4"/>
      <c r="K13" s="4"/>
      <c r="L13" s="9"/>
    </row>
    <row r="14" spans="2:258" x14ac:dyDescent="0.2">
      <c r="B14" s="55"/>
      <c r="C14" s="83" t="s">
        <v>5</v>
      </c>
      <c r="D14" s="83"/>
      <c r="E14" s="10"/>
      <c r="F14" s="11"/>
      <c r="G14" s="12"/>
      <c r="H14" s="83" t="s">
        <v>6</v>
      </c>
      <c r="I14" s="83"/>
      <c r="J14" s="13"/>
      <c r="K14" s="13"/>
      <c r="L14" s="9"/>
    </row>
    <row r="15" spans="2:258" x14ac:dyDescent="0.2">
      <c r="B15" s="55"/>
      <c r="C15" s="14"/>
      <c r="D15" s="13"/>
      <c r="E15" s="15"/>
      <c r="F15" s="15"/>
      <c r="G15" s="12"/>
      <c r="H15" s="14"/>
      <c r="I15" s="13"/>
      <c r="J15" s="16"/>
      <c r="K15" s="16"/>
      <c r="L15" s="9"/>
      <c r="IX15" s="69"/>
    </row>
    <row r="16" spans="2:258" x14ac:dyDescent="0.2">
      <c r="B16" s="55"/>
      <c r="C16" s="84" t="s">
        <v>7</v>
      </c>
      <c r="D16" s="84"/>
      <c r="E16" s="15"/>
      <c r="F16" s="15"/>
      <c r="G16" s="12"/>
      <c r="H16" s="84" t="s">
        <v>8</v>
      </c>
      <c r="I16" s="84"/>
      <c r="J16" s="15"/>
      <c r="K16" s="15"/>
      <c r="L16" s="9"/>
      <c r="IX16" s="69"/>
    </row>
    <row r="17" spans="2:259" x14ac:dyDescent="0.2">
      <c r="B17" s="55"/>
      <c r="C17" s="17"/>
      <c r="D17" s="18"/>
      <c r="E17" s="15"/>
      <c r="F17" s="15"/>
      <c r="G17" s="12"/>
      <c r="H17" s="17"/>
      <c r="I17" s="18"/>
      <c r="J17" s="15"/>
      <c r="K17" s="15"/>
      <c r="L17" s="9"/>
      <c r="IX17" s="69"/>
    </row>
    <row r="18" spans="2:259" x14ac:dyDescent="0.2">
      <c r="B18" s="55"/>
      <c r="C18" s="85" t="s">
        <v>9</v>
      </c>
      <c r="D18" s="85"/>
      <c r="E18" s="45">
        <v>5252586</v>
      </c>
      <c r="F18" s="45">
        <f>116.6+9010700.03+5472826.4</f>
        <v>14483643.029999999</v>
      </c>
      <c r="G18" s="12"/>
      <c r="H18" s="85" t="s">
        <v>10</v>
      </c>
      <c r="I18" s="85"/>
      <c r="J18" s="45">
        <v>9295004</v>
      </c>
      <c r="K18" s="45">
        <v>17699427.239999998</v>
      </c>
      <c r="L18" s="9"/>
      <c r="IX18" s="69"/>
      <c r="IY18" s="62"/>
    </row>
    <row r="19" spans="2:259" x14ac:dyDescent="0.2">
      <c r="B19" s="55"/>
      <c r="C19" s="85" t="s">
        <v>11</v>
      </c>
      <c r="D19" s="85"/>
      <c r="E19" s="45">
        <v>1818506</v>
      </c>
      <c r="F19" s="45">
        <f>569615.8+14552+1643230.19</f>
        <v>2227397.9900000002</v>
      </c>
      <c r="G19" s="12"/>
      <c r="H19" s="85" t="s">
        <v>12</v>
      </c>
      <c r="I19" s="85"/>
      <c r="J19" s="45">
        <v>0</v>
      </c>
      <c r="K19" s="45">
        <v>0</v>
      </c>
      <c r="L19" s="9"/>
      <c r="IX19" s="69"/>
      <c r="IY19" s="62"/>
    </row>
    <row r="20" spans="2:259" x14ac:dyDescent="0.2">
      <c r="B20" s="55"/>
      <c r="C20" s="85" t="s">
        <v>13</v>
      </c>
      <c r="D20" s="85"/>
      <c r="E20" s="45"/>
      <c r="F20" s="45">
        <v>0</v>
      </c>
      <c r="G20" s="12"/>
      <c r="H20" s="85" t="s">
        <v>14</v>
      </c>
      <c r="I20" s="85"/>
      <c r="J20" s="45">
        <v>0</v>
      </c>
      <c r="K20" s="45">
        <v>0</v>
      </c>
      <c r="L20" s="9"/>
      <c r="IX20" s="69"/>
      <c r="IY20" s="62"/>
    </row>
    <row r="21" spans="2:259" x14ac:dyDescent="0.2">
      <c r="B21" s="55"/>
      <c r="C21" s="85" t="s">
        <v>15</v>
      </c>
      <c r="D21" s="85"/>
      <c r="E21" s="45">
        <v>0</v>
      </c>
      <c r="F21" s="45">
        <v>0</v>
      </c>
      <c r="G21" s="12"/>
      <c r="H21" s="85" t="s">
        <v>16</v>
      </c>
      <c r="I21" s="85"/>
      <c r="J21" s="45">
        <v>0</v>
      </c>
      <c r="K21" s="45">
        <v>0</v>
      </c>
      <c r="L21" s="9"/>
      <c r="IX21" s="69"/>
    </row>
    <row r="22" spans="2:259" x14ac:dyDescent="0.2">
      <c r="B22" s="55"/>
      <c r="C22" s="85" t="s">
        <v>17</v>
      </c>
      <c r="D22" s="85"/>
      <c r="E22" s="45">
        <v>0</v>
      </c>
      <c r="F22" s="45">
        <v>0</v>
      </c>
      <c r="G22" s="12"/>
      <c r="H22" s="85" t="s">
        <v>18</v>
      </c>
      <c r="I22" s="85"/>
      <c r="J22" s="45">
        <v>0</v>
      </c>
      <c r="K22" s="45">
        <v>0</v>
      </c>
      <c r="L22" s="9"/>
      <c r="IX22" s="46"/>
    </row>
    <row r="23" spans="2:259" x14ac:dyDescent="0.2">
      <c r="B23" s="55"/>
      <c r="C23" s="85" t="s">
        <v>19</v>
      </c>
      <c r="D23" s="85"/>
      <c r="E23" s="45">
        <v>0</v>
      </c>
      <c r="F23" s="45">
        <v>0</v>
      </c>
      <c r="G23" s="12"/>
      <c r="H23" s="85" t="s">
        <v>20</v>
      </c>
      <c r="I23" s="85"/>
      <c r="J23" s="45">
        <f>12084585.4</f>
        <v>12084585.4</v>
      </c>
      <c r="K23" s="45">
        <f>12084585.4</f>
        <v>12084585.4</v>
      </c>
      <c r="L23" s="9"/>
      <c r="IX23" s="70"/>
    </row>
    <row r="24" spans="2:259" x14ac:dyDescent="0.2">
      <c r="B24" s="55"/>
      <c r="C24" s="85" t="s">
        <v>21</v>
      </c>
      <c r="D24" s="85"/>
      <c r="E24" s="45">
        <v>0</v>
      </c>
      <c r="F24" s="45">
        <v>0</v>
      </c>
      <c r="G24" s="12"/>
      <c r="H24" s="85" t="s">
        <v>22</v>
      </c>
      <c r="I24" s="85"/>
      <c r="J24" s="45">
        <v>11057</v>
      </c>
      <c r="K24" s="45">
        <f>1131541.61+1295248.14</f>
        <v>2426789.75</v>
      </c>
      <c r="L24" s="9"/>
      <c r="IX24" s="48"/>
    </row>
    <row r="25" spans="2:259" x14ac:dyDescent="0.2">
      <c r="B25" s="55"/>
      <c r="C25" s="19"/>
      <c r="D25" s="40"/>
      <c r="E25" s="46"/>
      <c r="F25" s="46"/>
      <c r="G25" s="12"/>
      <c r="H25" s="85" t="s">
        <v>23</v>
      </c>
      <c r="I25" s="85"/>
      <c r="J25" s="45"/>
      <c r="K25" s="45">
        <v>0</v>
      </c>
      <c r="L25" s="9"/>
      <c r="IX25" s="46"/>
    </row>
    <row r="26" spans="2:259" x14ac:dyDescent="0.2">
      <c r="B26" s="56"/>
      <c r="C26" s="84" t="s">
        <v>24</v>
      </c>
      <c r="D26" s="84"/>
      <c r="E26" s="47">
        <f>SUM(E18:E25)</f>
        <v>7071092</v>
      </c>
      <c r="F26" s="47">
        <f>SUM(F18:F25)</f>
        <v>16711041.02</v>
      </c>
      <c r="G26" s="21"/>
      <c r="H26" s="14"/>
      <c r="I26" s="13"/>
      <c r="J26" s="48"/>
      <c r="K26" s="48"/>
      <c r="L26" s="9"/>
      <c r="IX26" s="71"/>
    </row>
    <row r="27" spans="2:259" x14ac:dyDescent="0.2">
      <c r="B27" s="56"/>
      <c r="C27" s="14"/>
      <c r="D27" s="42"/>
      <c r="E27" s="48"/>
      <c r="F27" s="48"/>
      <c r="G27" s="21"/>
      <c r="H27" s="84" t="s">
        <v>25</v>
      </c>
      <c r="I27" s="84"/>
      <c r="J27" s="47">
        <f>SUM(J18:J26)</f>
        <v>21390646.399999999</v>
      </c>
      <c r="K27" s="47">
        <f>SUM(K18:K26)+1</f>
        <v>32210803.390000001</v>
      </c>
      <c r="L27" s="9"/>
      <c r="IX27" s="46"/>
    </row>
    <row r="28" spans="2:259" x14ac:dyDescent="0.2">
      <c r="B28" s="55"/>
      <c r="C28" s="19"/>
      <c r="D28" s="19"/>
      <c r="E28" s="46"/>
      <c r="F28" s="46"/>
      <c r="G28" s="12"/>
      <c r="H28" s="22"/>
      <c r="I28" s="40"/>
      <c r="J28" s="46"/>
      <c r="K28" s="46"/>
      <c r="L28" s="9"/>
      <c r="IX28" s="69"/>
    </row>
    <row r="29" spans="2:259" x14ac:dyDescent="0.2">
      <c r="B29" s="55"/>
      <c r="C29" s="84" t="s">
        <v>26</v>
      </c>
      <c r="D29" s="84"/>
      <c r="E29" s="49"/>
      <c r="F29" s="49"/>
      <c r="G29" s="12"/>
      <c r="H29" s="84" t="s">
        <v>27</v>
      </c>
      <c r="I29" s="84"/>
      <c r="J29" s="49"/>
      <c r="K29" s="49"/>
      <c r="L29" s="9"/>
      <c r="IX29" s="69"/>
    </row>
    <row r="30" spans="2:259" x14ac:dyDescent="0.2">
      <c r="B30" s="55"/>
      <c r="C30" s="19"/>
      <c r="D30" s="19"/>
      <c r="E30" s="46"/>
      <c r="F30" s="46"/>
      <c r="G30" s="12"/>
      <c r="H30" s="19"/>
      <c r="I30" s="40"/>
      <c r="J30" s="46"/>
      <c r="K30" s="46"/>
      <c r="L30" s="9"/>
      <c r="IX30" s="69"/>
      <c r="IY30" s="62"/>
    </row>
    <row r="31" spans="2:259" x14ac:dyDescent="0.2">
      <c r="B31" s="55"/>
      <c r="C31" s="85" t="s">
        <v>28</v>
      </c>
      <c r="D31" s="85"/>
      <c r="E31" s="45">
        <v>0</v>
      </c>
      <c r="F31" s="45">
        <v>0</v>
      </c>
      <c r="G31" s="12"/>
      <c r="H31" s="85" t="s">
        <v>29</v>
      </c>
      <c r="I31" s="85"/>
      <c r="J31" s="45">
        <v>3000000</v>
      </c>
      <c r="K31" s="45">
        <v>3000000</v>
      </c>
      <c r="L31" s="9"/>
      <c r="IX31" s="69"/>
      <c r="IY31" s="62"/>
    </row>
    <row r="32" spans="2:259" x14ac:dyDescent="0.2">
      <c r="B32" s="55"/>
      <c r="C32" s="85" t="s">
        <v>30</v>
      </c>
      <c r="D32" s="85"/>
      <c r="E32" s="45">
        <v>22392145</v>
      </c>
      <c r="F32" s="45">
        <f>35558604.14-8403388.47</f>
        <v>27155215.670000002</v>
      </c>
      <c r="G32" s="12"/>
      <c r="H32" s="85" t="s">
        <v>31</v>
      </c>
      <c r="I32" s="85"/>
      <c r="J32" s="45">
        <v>0</v>
      </c>
      <c r="K32" s="45">
        <v>0</v>
      </c>
      <c r="L32" s="9"/>
      <c r="IX32" s="69"/>
      <c r="IY32" s="62"/>
    </row>
    <row r="33" spans="2:259" x14ac:dyDescent="0.2">
      <c r="B33" s="55"/>
      <c r="C33" s="85" t="s">
        <v>32</v>
      </c>
      <c r="D33" s="85"/>
      <c r="E33" s="45">
        <f>15667000+107811.5</f>
        <v>15774811.5</v>
      </c>
      <c r="F33" s="45">
        <f>15667000+107812.5</f>
        <v>15774812.5</v>
      </c>
      <c r="G33" s="12"/>
      <c r="H33" s="85" t="s">
        <v>33</v>
      </c>
      <c r="I33" s="85"/>
      <c r="J33" s="45">
        <v>0</v>
      </c>
      <c r="K33" s="45">
        <v>0</v>
      </c>
      <c r="L33" s="9"/>
      <c r="IX33" s="69"/>
      <c r="IY33" s="62"/>
    </row>
    <row r="34" spans="2:259" x14ac:dyDescent="0.2">
      <c r="B34" s="55"/>
      <c r="C34" s="85" t="s">
        <v>34</v>
      </c>
      <c r="D34" s="85"/>
      <c r="E34" s="45">
        <v>1171141</v>
      </c>
      <c r="F34" s="45">
        <f>1210279.98+69350</f>
        <v>1279629.98</v>
      </c>
      <c r="G34" s="12"/>
      <c r="H34" s="85" t="s">
        <v>35</v>
      </c>
      <c r="I34" s="85"/>
      <c r="J34" s="45">
        <v>5176745</v>
      </c>
      <c r="K34" s="45">
        <v>5176745</v>
      </c>
      <c r="L34" s="9"/>
      <c r="IX34" s="69"/>
      <c r="IY34" s="62"/>
    </row>
    <row r="35" spans="2:259" x14ac:dyDescent="0.2">
      <c r="B35" s="55"/>
      <c r="C35" s="85" t="s">
        <v>36</v>
      </c>
      <c r="D35" s="85"/>
      <c r="E35" s="45">
        <v>0</v>
      </c>
      <c r="F35" s="45">
        <v>0</v>
      </c>
      <c r="G35" s="12"/>
      <c r="H35" s="85" t="s">
        <v>37</v>
      </c>
      <c r="I35" s="85"/>
      <c r="J35" s="45">
        <v>1397086</v>
      </c>
      <c r="K35" s="45">
        <f>4245106.79+10647</f>
        <v>4255753.79</v>
      </c>
      <c r="L35" s="9"/>
      <c r="IX35" s="69"/>
      <c r="IY35" s="62"/>
    </row>
    <row r="36" spans="2:259" x14ac:dyDescent="0.2">
      <c r="B36" s="55"/>
      <c r="C36" s="85" t="s">
        <v>38</v>
      </c>
      <c r="D36" s="85"/>
      <c r="E36" s="45"/>
      <c r="F36" s="45">
        <v>0</v>
      </c>
      <c r="G36" s="12"/>
      <c r="H36" s="85" t="s">
        <v>39</v>
      </c>
      <c r="I36" s="85"/>
      <c r="J36" s="45">
        <v>0</v>
      </c>
      <c r="K36" s="45"/>
      <c r="L36" s="9"/>
      <c r="IX36" s="69"/>
      <c r="IY36" s="62"/>
    </row>
    <row r="37" spans="2:259" x14ac:dyDescent="0.2">
      <c r="B37" s="55"/>
      <c r="C37" s="85" t="s">
        <v>40</v>
      </c>
      <c r="D37" s="85"/>
      <c r="E37" s="45">
        <v>700284</v>
      </c>
      <c r="F37" s="45">
        <f>703470.76</f>
        <v>703470.76</v>
      </c>
      <c r="G37" s="12"/>
      <c r="H37" s="19"/>
      <c r="I37" s="40"/>
      <c r="J37" s="46"/>
      <c r="K37" s="46"/>
      <c r="L37" s="9"/>
      <c r="IX37" s="46"/>
      <c r="IY37" s="62"/>
    </row>
    <row r="38" spans="2:259" x14ac:dyDescent="0.2">
      <c r="B38" s="55"/>
      <c r="C38" s="85" t="s">
        <v>41</v>
      </c>
      <c r="D38" s="85"/>
      <c r="E38" s="45">
        <v>48377.05</v>
      </c>
      <c r="F38" s="45">
        <v>48377.05</v>
      </c>
      <c r="G38" s="12"/>
      <c r="H38" s="84" t="s">
        <v>42</v>
      </c>
      <c r="I38" s="84"/>
      <c r="J38" s="47">
        <f>SUM(J31:J37)</f>
        <v>9573831</v>
      </c>
      <c r="K38" s="47">
        <f>SUM(K31:K37)</f>
        <v>12432498.789999999</v>
      </c>
      <c r="L38" s="9"/>
      <c r="IX38" s="70"/>
      <c r="IY38" s="67"/>
    </row>
    <row r="39" spans="2:259" x14ac:dyDescent="0.2">
      <c r="B39" s="55"/>
      <c r="C39" s="85" t="s">
        <v>43</v>
      </c>
      <c r="D39" s="85"/>
      <c r="E39" s="45">
        <v>0</v>
      </c>
      <c r="F39" s="45">
        <v>0</v>
      </c>
      <c r="G39" s="12"/>
      <c r="H39" s="14"/>
      <c r="I39" s="42"/>
      <c r="J39" s="48"/>
      <c r="K39" s="48"/>
      <c r="L39" s="9"/>
      <c r="IX39" s="46"/>
      <c r="IY39" s="62"/>
    </row>
    <row r="40" spans="2:259" x14ac:dyDescent="0.2">
      <c r="B40" s="55"/>
      <c r="C40" s="19"/>
      <c r="D40" s="40"/>
      <c r="E40" s="46"/>
      <c r="F40" s="46"/>
      <c r="G40" s="12"/>
      <c r="H40" s="84" t="s">
        <v>44</v>
      </c>
      <c r="I40" s="84"/>
      <c r="J40" s="47">
        <f>J27+J38</f>
        <v>30964477.399999999</v>
      </c>
      <c r="K40" s="47">
        <f>K27+K38</f>
        <v>44643302.18</v>
      </c>
      <c r="L40" s="9"/>
      <c r="IX40" s="70"/>
      <c r="IY40" s="67"/>
    </row>
    <row r="41" spans="2:259" x14ac:dyDescent="0.2">
      <c r="B41" s="56"/>
      <c r="C41" s="84" t="s">
        <v>45</v>
      </c>
      <c r="D41" s="84"/>
      <c r="E41" s="47">
        <f>SUM(E31:E40)</f>
        <v>40086758.549999997</v>
      </c>
      <c r="F41" s="47">
        <f>SUM(F31:F40)</f>
        <v>44961505.959999993</v>
      </c>
      <c r="G41" s="21"/>
      <c r="H41" s="14"/>
      <c r="I41" s="23"/>
      <c r="J41" s="48"/>
      <c r="K41" s="48"/>
      <c r="L41" s="9"/>
      <c r="IX41" s="62"/>
    </row>
    <row r="42" spans="2:259" x14ac:dyDescent="0.2">
      <c r="B42" s="55"/>
      <c r="C42" s="19"/>
      <c r="D42" s="14"/>
      <c r="E42" s="46"/>
      <c r="F42" s="46"/>
      <c r="G42" s="12"/>
      <c r="H42" s="83" t="s">
        <v>46</v>
      </c>
      <c r="I42" s="83"/>
      <c r="J42" s="46"/>
      <c r="K42" s="46"/>
      <c r="L42" s="9"/>
      <c r="IX42" s="62"/>
    </row>
    <row r="43" spans="2:259" x14ac:dyDescent="0.2">
      <c r="B43" s="55"/>
      <c r="C43" s="84" t="s">
        <v>47</v>
      </c>
      <c r="D43" s="84"/>
      <c r="E43" s="47">
        <f>E26+E41</f>
        <v>47157850.549999997</v>
      </c>
      <c r="F43" s="47">
        <f>F26+F41</f>
        <v>61672546.979999989</v>
      </c>
      <c r="G43" s="12"/>
      <c r="H43" s="14"/>
      <c r="I43" s="23"/>
      <c r="J43" s="46"/>
      <c r="K43" s="46"/>
      <c r="L43" s="9"/>
      <c r="IX43" s="62"/>
    </row>
    <row r="44" spans="2:259" x14ac:dyDescent="0.2">
      <c r="B44" s="55"/>
      <c r="C44" s="19"/>
      <c r="D44" s="19"/>
      <c r="E44" s="46"/>
      <c r="F44" s="46"/>
      <c r="G44" s="12"/>
      <c r="H44" s="84" t="s">
        <v>48</v>
      </c>
      <c r="I44" s="84"/>
      <c r="J44" s="47">
        <f>SUM(J46:J48)</f>
        <v>16039744</v>
      </c>
      <c r="K44" s="47">
        <f>SUM(K46:K48)</f>
        <v>18752170.530000001</v>
      </c>
      <c r="L44" s="9"/>
      <c r="IX44" s="67"/>
    </row>
    <row r="45" spans="2:259" x14ac:dyDescent="0.2">
      <c r="B45" s="55"/>
      <c r="C45" s="19"/>
      <c r="D45" s="19"/>
      <c r="E45" s="46"/>
      <c r="F45" s="46"/>
      <c r="G45" s="12"/>
      <c r="H45" s="19"/>
      <c r="I45" s="11"/>
      <c r="J45" s="46"/>
      <c r="K45" s="46"/>
      <c r="L45" s="9"/>
    </row>
    <row r="46" spans="2:259" x14ac:dyDescent="0.2">
      <c r="B46" s="55"/>
      <c r="C46" s="19"/>
      <c r="D46" s="19"/>
      <c r="E46" s="46"/>
      <c r="F46" s="46"/>
      <c r="G46" s="12"/>
      <c r="H46" s="85" t="s">
        <v>49</v>
      </c>
      <c r="I46" s="85"/>
      <c r="J46" s="45">
        <v>16039744</v>
      </c>
      <c r="K46" s="45">
        <v>15239744.16</v>
      </c>
      <c r="L46" s="9"/>
    </row>
    <row r="47" spans="2:259" x14ac:dyDescent="0.2">
      <c r="B47" s="55"/>
      <c r="C47" s="19"/>
      <c r="D47" s="24"/>
      <c r="E47" s="65">
        <f>E46</f>
        <v>0</v>
      </c>
      <c r="F47" s="46"/>
      <c r="G47" s="12"/>
      <c r="H47" s="85" t="s">
        <v>50</v>
      </c>
      <c r="I47" s="85"/>
      <c r="J47" s="45">
        <v>0</v>
      </c>
      <c r="K47" s="45">
        <f>3212426.37+300000</f>
        <v>3512426.37</v>
      </c>
      <c r="L47" s="9"/>
    </row>
    <row r="48" spans="2:259" x14ac:dyDescent="0.2">
      <c r="B48" s="55"/>
      <c r="C48" s="19"/>
      <c r="D48" s="24"/>
      <c r="E48" s="65" t="s">
        <v>69</v>
      </c>
      <c r="F48" s="46"/>
      <c r="G48" s="12"/>
      <c r="H48" s="85" t="s">
        <v>51</v>
      </c>
      <c r="I48" s="85"/>
      <c r="J48" s="45">
        <v>0</v>
      </c>
      <c r="K48" s="45">
        <v>0</v>
      </c>
      <c r="L48" s="9"/>
      <c r="IX48" s="66"/>
    </row>
    <row r="49" spans="2:258" x14ac:dyDescent="0.2">
      <c r="B49" s="55"/>
      <c r="C49" s="19"/>
      <c r="D49" s="24"/>
      <c r="E49" s="50"/>
      <c r="F49" s="46"/>
      <c r="G49" s="12"/>
      <c r="H49" s="19"/>
      <c r="I49" s="11"/>
      <c r="J49" s="46"/>
      <c r="K49" s="46"/>
      <c r="L49" s="9"/>
      <c r="IX49" s="66"/>
    </row>
    <row r="50" spans="2:258" x14ac:dyDescent="0.2">
      <c r="B50" s="55"/>
      <c r="C50" s="19"/>
      <c r="D50" s="24"/>
      <c r="E50" s="50"/>
      <c r="F50" s="46"/>
      <c r="G50" s="12"/>
      <c r="H50" s="84" t="s">
        <v>52</v>
      </c>
      <c r="I50" s="84"/>
      <c r="J50" s="47">
        <f>SUM(J52:J56)</f>
        <v>153630</v>
      </c>
      <c r="K50" s="47">
        <f>SUM(K52:K56)</f>
        <v>-1722925.69</v>
      </c>
      <c r="L50" s="9"/>
      <c r="IX50" s="62"/>
    </row>
    <row r="51" spans="2:258" x14ac:dyDescent="0.2">
      <c r="B51" s="55"/>
      <c r="C51" s="19"/>
      <c r="D51" s="24"/>
      <c r="E51" s="50"/>
      <c r="F51" s="46"/>
      <c r="G51" s="12"/>
      <c r="H51" s="14"/>
      <c r="I51" s="11"/>
      <c r="J51" s="51"/>
      <c r="K51" s="51"/>
      <c r="L51" s="9"/>
      <c r="IX51" s="62"/>
    </row>
    <row r="52" spans="2:258" x14ac:dyDescent="0.2">
      <c r="B52" s="55"/>
      <c r="C52" s="19"/>
      <c r="D52" s="24"/>
      <c r="E52" s="50"/>
      <c r="F52" s="46"/>
      <c r="G52" s="12"/>
      <c r="H52" s="85" t="s">
        <v>53</v>
      </c>
      <c r="I52" s="85"/>
      <c r="J52" s="45">
        <v>-1203074</v>
      </c>
      <c r="K52" s="45">
        <v>-1859575.96</v>
      </c>
      <c r="L52" s="9"/>
      <c r="IX52" s="67"/>
    </row>
    <row r="53" spans="2:258" x14ac:dyDescent="0.2">
      <c r="B53" s="55"/>
      <c r="C53" s="19"/>
      <c r="D53" s="24"/>
      <c r="E53" s="50"/>
      <c r="F53" s="46"/>
      <c r="G53" s="12"/>
      <c r="H53" s="85" t="s">
        <v>54</v>
      </c>
      <c r="I53" s="85"/>
      <c r="J53" s="45">
        <v>1356704</v>
      </c>
      <c r="K53" s="45">
        <v>136650.26999999999</v>
      </c>
      <c r="L53" s="9"/>
    </row>
    <row r="54" spans="2:258" x14ac:dyDescent="0.2">
      <c r="B54" s="55"/>
      <c r="C54" s="19"/>
      <c r="D54" s="24"/>
      <c r="E54" s="50"/>
      <c r="F54" s="46"/>
      <c r="G54" s="12"/>
      <c r="H54" s="85" t="s">
        <v>55</v>
      </c>
      <c r="I54" s="85"/>
      <c r="J54" s="45">
        <v>0</v>
      </c>
      <c r="K54" s="45">
        <v>0</v>
      </c>
      <c r="L54" s="9"/>
    </row>
    <row r="55" spans="2:258" x14ac:dyDescent="0.2">
      <c r="B55" s="55"/>
      <c r="C55" s="19"/>
      <c r="D55" s="19"/>
      <c r="E55" s="46"/>
      <c r="F55" s="46"/>
      <c r="G55" s="12"/>
      <c r="H55" s="85" t="s">
        <v>56</v>
      </c>
      <c r="I55" s="85"/>
      <c r="J55" s="45">
        <v>0</v>
      </c>
      <c r="K55" s="45">
        <v>0</v>
      </c>
      <c r="L55" s="9"/>
    </row>
    <row r="56" spans="2:258" x14ac:dyDescent="0.2">
      <c r="B56" s="55"/>
      <c r="C56" s="19"/>
      <c r="D56" s="19"/>
      <c r="E56" s="46"/>
      <c r="F56" s="46"/>
      <c r="G56" s="12"/>
      <c r="H56" s="85" t="s">
        <v>57</v>
      </c>
      <c r="I56" s="85"/>
      <c r="J56" s="45">
        <v>0</v>
      </c>
      <c r="K56" s="45">
        <v>0</v>
      </c>
      <c r="L56" s="9"/>
    </row>
    <row r="57" spans="2:258" x14ac:dyDescent="0.2">
      <c r="B57" s="55"/>
      <c r="C57" s="19"/>
      <c r="D57" s="19"/>
      <c r="E57" s="46"/>
      <c r="F57" s="46"/>
      <c r="G57" s="12"/>
      <c r="H57" s="19"/>
      <c r="I57" s="11"/>
      <c r="J57" s="46"/>
      <c r="K57" s="46"/>
      <c r="L57" s="9"/>
    </row>
    <row r="58" spans="2:258" x14ac:dyDescent="0.2">
      <c r="B58" s="55"/>
      <c r="C58" s="19"/>
      <c r="D58" s="19"/>
      <c r="E58" s="46"/>
      <c r="F58" s="46"/>
      <c r="G58" s="12"/>
      <c r="H58" s="84" t="s">
        <v>58</v>
      </c>
      <c r="I58" s="84"/>
      <c r="J58" s="47">
        <f>SUM(J60:J61)</f>
        <v>0</v>
      </c>
      <c r="K58" s="47">
        <f>SUM(K60:K61)</f>
        <v>0</v>
      </c>
      <c r="L58" s="9"/>
    </row>
    <row r="59" spans="2:258" x14ac:dyDescent="0.2">
      <c r="B59" s="55"/>
      <c r="C59" s="19"/>
      <c r="D59" s="19"/>
      <c r="E59" s="46"/>
      <c r="F59" s="46"/>
      <c r="G59" s="12"/>
      <c r="H59" s="19"/>
      <c r="I59" s="11"/>
      <c r="J59" s="46"/>
      <c r="K59" s="46"/>
      <c r="L59" s="9"/>
    </row>
    <row r="60" spans="2:258" x14ac:dyDescent="0.2">
      <c r="B60" s="55"/>
      <c r="C60" s="19"/>
      <c r="D60" s="19"/>
      <c r="E60" s="46"/>
      <c r="F60" s="46"/>
      <c r="G60" s="12"/>
      <c r="H60" s="85" t="s">
        <v>59</v>
      </c>
      <c r="I60" s="85"/>
      <c r="J60" s="45">
        <v>0</v>
      </c>
      <c r="K60" s="45">
        <v>0</v>
      </c>
      <c r="L60" s="9"/>
      <c r="IX60" s="26"/>
    </row>
    <row r="61" spans="2:258" x14ac:dyDescent="0.2">
      <c r="B61" s="55"/>
      <c r="C61" s="19"/>
      <c r="D61" s="19"/>
      <c r="E61" s="46"/>
      <c r="F61" s="46"/>
      <c r="G61" s="12"/>
      <c r="H61" s="85" t="s">
        <v>60</v>
      </c>
      <c r="I61" s="85"/>
      <c r="J61" s="45">
        <v>0</v>
      </c>
      <c r="K61" s="45">
        <v>0</v>
      </c>
      <c r="L61" s="9"/>
      <c r="IX61" s="63"/>
    </row>
    <row r="62" spans="2:258" x14ac:dyDescent="0.2">
      <c r="B62" s="55"/>
      <c r="C62" s="19"/>
      <c r="D62" s="19"/>
      <c r="E62" s="46"/>
      <c r="F62" s="46"/>
      <c r="G62" s="12"/>
      <c r="H62" s="19"/>
      <c r="I62" s="41"/>
      <c r="J62" s="46"/>
      <c r="K62" s="46"/>
      <c r="L62" s="9"/>
      <c r="IX62" s="64"/>
    </row>
    <row r="63" spans="2:258" x14ac:dyDescent="0.2">
      <c r="B63" s="55"/>
      <c r="C63" s="19"/>
      <c r="D63" s="19"/>
      <c r="E63" s="46"/>
      <c r="F63" s="46"/>
      <c r="G63" s="12"/>
      <c r="H63" s="84" t="s">
        <v>61</v>
      </c>
      <c r="I63" s="84"/>
      <c r="J63" s="47">
        <f>J44+J50+J58</f>
        <v>16193374</v>
      </c>
      <c r="K63" s="47">
        <f>K44+K50+K58</f>
        <v>17029244.84</v>
      </c>
      <c r="L63" s="9"/>
      <c r="IX63" s="66"/>
    </row>
    <row r="64" spans="2:258" x14ac:dyDescent="0.2">
      <c r="B64" s="55"/>
      <c r="C64" s="19"/>
      <c r="D64" s="19"/>
      <c r="E64" s="46"/>
      <c r="F64" s="46"/>
      <c r="G64" s="12"/>
      <c r="H64" s="19"/>
      <c r="I64" s="11"/>
      <c r="J64" s="46">
        <f>E46</f>
        <v>0</v>
      </c>
      <c r="K64" s="46"/>
      <c r="L64" s="9"/>
    </row>
    <row r="65" spans="2:12" x14ac:dyDescent="0.2">
      <c r="B65" s="55"/>
      <c r="C65" s="19"/>
      <c r="D65" s="19"/>
      <c r="E65" s="20"/>
      <c r="F65" s="20"/>
      <c r="G65" s="12"/>
      <c r="H65" s="84" t="s">
        <v>62</v>
      </c>
      <c r="I65" s="84"/>
      <c r="J65" s="47">
        <f>J63+J40</f>
        <v>47157851.399999999</v>
      </c>
      <c r="K65" s="47">
        <f>K63+K40</f>
        <v>61672547.019999996</v>
      </c>
      <c r="L65" s="9"/>
    </row>
    <row r="66" spans="2:12" ht="12.75" thickBot="1" x14ac:dyDescent="0.25">
      <c r="B66" s="57"/>
      <c r="C66" s="58"/>
      <c r="D66" s="58"/>
      <c r="E66" s="58"/>
      <c r="F66" s="58"/>
      <c r="G66" s="59"/>
      <c r="H66" s="58"/>
      <c r="I66" s="58"/>
      <c r="J66" s="60"/>
      <c r="K66" s="60"/>
      <c r="L66" s="61"/>
    </row>
    <row r="67" spans="2:12" x14ac:dyDescent="0.2">
      <c r="B67" s="3"/>
      <c r="C67" s="11"/>
      <c r="D67" s="25"/>
      <c r="E67" s="26"/>
      <c r="F67" s="26"/>
      <c r="G67" s="12"/>
      <c r="H67" s="27"/>
      <c r="I67" s="25"/>
      <c r="J67" s="26"/>
      <c r="K67" s="26"/>
      <c r="L67" s="2"/>
    </row>
    <row r="68" spans="2:12" x14ac:dyDescent="0.2">
      <c r="B68" s="2"/>
      <c r="C68" s="87" t="s">
        <v>63</v>
      </c>
      <c r="D68" s="87"/>
      <c r="E68" s="87"/>
      <c r="F68" s="87"/>
      <c r="G68" s="87"/>
      <c r="H68" s="87"/>
      <c r="I68" s="87"/>
      <c r="J68" s="87"/>
      <c r="K68" s="87"/>
      <c r="L68" s="2"/>
    </row>
    <row r="69" spans="2:12" x14ac:dyDescent="0.2">
      <c r="B69" s="2"/>
      <c r="C69" s="11"/>
      <c r="D69" s="25"/>
      <c r="E69" s="26"/>
      <c r="F69" s="26"/>
      <c r="G69" s="2"/>
      <c r="H69" s="27"/>
      <c r="I69" s="28"/>
      <c r="K69" s="26"/>
      <c r="L69" s="2"/>
    </row>
    <row r="70" spans="2:12" x14ac:dyDescent="0.2">
      <c r="B70" s="2"/>
      <c r="C70" s="11"/>
      <c r="D70" s="25"/>
      <c r="E70" s="26"/>
      <c r="F70" s="26"/>
      <c r="G70" s="2"/>
      <c r="H70" s="27"/>
      <c r="I70" s="28"/>
      <c r="J70" s="26"/>
      <c r="K70" s="26"/>
      <c r="L70" s="2"/>
    </row>
    <row r="71" spans="2:12" x14ac:dyDescent="0.2">
      <c r="B71" s="2"/>
      <c r="C71" s="29"/>
      <c r="D71" s="88" t="s">
        <v>66</v>
      </c>
      <c r="E71" s="88"/>
      <c r="F71" s="26"/>
      <c r="G71" s="26"/>
      <c r="H71" s="88" t="s">
        <v>68</v>
      </c>
      <c r="I71" s="88"/>
      <c r="J71" s="13"/>
      <c r="K71" s="26"/>
      <c r="L71" s="2"/>
    </row>
    <row r="72" spans="2:12" x14ac:dyDescent="0.2">
      <c r="B72" s="2"/>
      <c r="C72" s="30"/>
      <c r="D72" s="86" t="s">
        <v>67</v>
      </c>
      <c r="E72" s="86"/>
      <c r="F72" s="31"/>
      <c r="G72" s="31"/>
      <c r="H72" s="86" t="s">
        <v>70</v>
      </c>
      <c r="I72" s="86"/>
      <c r="J72" s="13"/>
      <c r="K72" s="26"/>
      <c r="L72" s="2"/>
    </row>
    <row r="73" spans="2:12" s="3" customFormat="1" x14ac:dyDescent="0.2"/>
    <row r="74" spans="2:12" x14ac:dyDescent="0.2"/>
    <row r="75" spans="2:12" x14ac:dyDescent="0.2"/>
    <row r="76" spans="2:12" x14ac:dyDescent="0.2"/>
    <row r="77" spans="2:12" x14ac:dyDescent="0.2"/>
    <row r="78" spans="2:12" x14ac:dyDescent="0.2"/>
    <row r="79" spans="2:12" x14ac:dyDescent="0.2"/>
  </sheetData>
  <mergeCells count="73">
    <mergeCell ref="D72:E72"/>
    <mergeCell ref="H72:I72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1:E71"/>
    <mergeCell ref="H71:I71"/>
    <mergeCell ref="H53:I53"/>
    <mergeCell ref="C39:D39"/>
    <mergeCell ref="H40:I40"/>
    <mergeCell ref="C41:D41"/>
    <mergeCell ref="H42:I42"/>
    <mergeCell ref="C43:D43"/>
    <mergeCell ref="H44:I44"/>
    <mergeCell ref="H46:I46"/>
    <mergeCell ref="H47:I47"/>
    <mergeCell ref="H48:I48"/>
    <mergeCell ref="H50:I50"/>
    <mergeCell ref="H52:I52"/>
    <mergeCell ref="C38:D38"/>
    <mergeCell ref="H38:I38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C31:D31"/>
    <mergeCell ref="H31:I3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9:D29"/>
    <mergeCell ref="H29:I29"/>
    <mergeCell ref="C19:D19"/>
    <mergeCell ref="H19:I19"/>
    <mergeCell ref="C20:D20"/>
    <mergeCell ref="H20:I20"/>
    <mergeCell ref="C21:D21"/>
    <mergeCell ref="H21:I21"/>
    <mergeCell ref="C14:D14"/>
    <mergeCell ref="H14:I14"/>
    <mergeCell ref="C16:D16"/>
    <mergeCell ref="H16:I16"/>
    <mergeCell ref="C18:D18"/>
    <mergeCell ref="H18:I18"/>
    <mergeCell ref="B10:B11"/>
    <mergeCell ref="C10:D11"/>
    <mergeCell ref="G10:G11"/>
    <mergeCell ref="H10:I11"/>
    <mergeCell ref="D8:J8"/>
    <mergeCell ref="B3:L3"/>
    <mergeCell ref="B4:L4"/>
    <mergeCell ref="B5:L5"/>
    <mergeCell ref="B6:L6"/>
    <mergeCell ref="B7:L7"/>
  </mergeCells>
  <pageMargins left="1.1811023622047245" right="0.70866141732283472" top="0.39370078740157483" bottom="0.3937007874015748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2019-04-15T20:28:39Z</cp:lastPrinted>
  <dcterms:created xsi:type="dcterms:W3CDTF">2015-12-15T19:53:50Z</dcterms:created>
  <dcterms:modified xsi:type="dcterms:W3CDTF">2020-02-25T20:08:17Z</dcterms:modified>
</cp:coreProperties>
</file>